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0005" windowHeight="10005"/>
  </bookViews>
  <sheets>
    <sheet name="Документ (1)" sheetId="1" r:id="rId1"/>
  </sheets>
  <definedNames>
    <definedName name="_xlnm.Print_Titles" localSheetId="0">'Документ (1)'!$6:$7</definedName>
  </definedNames>
  <calcPr calcId="125725"/>
</workbook>
</file>

<file path=xl/calcChain.xml><?xml version="1.0" encoding="utf-8"?>
<calcChain xmlns="http://schemas.openxmlformats.org/spreadsheetml/2006/main">
  <c r="AN9" i="1"/>
  <c r="AN10"/>
  <c r="AN11"/>
  <c r="AN12"/>
  <c r="AN13"/>
  <c r="AN14"/>
  <c r="AN15"/>
  <c r="AN16"/>
  <c r="AN18"/>
  <c r="AN19"/>
  <c r="AN20"/>
  <c r="AN22"/>
  <c r="AN23"/>
  <c r="AN25"/>
  <c r="AN8"/>
  <c r="AL9"/>
  <c r="AL10"/>
  <c r="AL11"/>
  <c r="AL12"/>
  <c r="AL13"/>
  <c r="AL14"/>
  <c r="AL15"/>
  <c r="AL16"/>
  <c r="AL18"/>
  <c r="AL19"/>
  <c r="AL20"/>
  <c r="AL21"/>
  <c r="AL22"/>
  <c r="AL23"/>
  <c r="AL24"/>
  <c r="AL25"/>
  <c r="AL8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M17"/>
  <c r="AN17" s="1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M26"/>
  <c r="AN26" s="1"/>
  <c r="S26"/>
  <c r="AL26" s="1"/>
  <c r="S17"/>
  <c r="AL17" s="1"/>
  <c r="S27" l="1"/>
  <c r="AL27" s="1"/>
  <c r="AK27"/>
  <c r="AI27"/>
  <c r="AG27"/>
  <c r="AE27"/>
  <c r="AC27"/>
  <c r="AA27"/>
  <c r="Y27"/>
  <c r="W27"/>
  <c r="U27"/>
  <c r="AM27"/>
  <c r="AN27" s="1"/>
  <c r="AJ27"/>
  <c r="AH27"/>
  <c r="AF27"/>
  <c r="AD27"/>
  <c r="AB27"/>
  <c r="Z27"/>
  <c r="X27"/>
  <c r="V27"/>
  <c r="T27"/>
</calcChain>
</file>

<file path=xl/sharedStrings.xml><?xml version="1.0" encoding="utf-8"?>
<sst xmlns="http://schemas.openxmlformats.org/spreadsheetml/2006/main" count="104" uniqueCount="54">
  <si>
    <t>#Н/Д</t>
  </si>
  <si>
    <t>Наименование показателя</t>
  </si>
  <si>
    <t>Код</t>
  </si>
  <si>
    <t>Документ</t>
  </si>
  <si>
    <t>Плательщик</t>
  </si>
  <si>
    <t>Уточненный план за отчетный период</t>
  </si>
  <si>
    <t>Исполнение с начала года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</si>
  <si>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</si>
  <si>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</si>
  <si>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</si>
  <si>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</si>
  <si>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00010102000000000000</t>
  </si>
  <si>
    <t>00010502000000000000</t>
  </si>
  <si>
    <t>00010503000000000000</t>
  </si>
  <si>
    <t>00010504000000000000</t>
  </si>
  <si>
    <t>00010701000000000000</t>
  </si>
  <si>
    <t>00010803000000000000</t>
  </si>
  <si>
    <t>00010807000000000000</t>
  </si>
  <si>
    <t>00010906000000000000</t>
  </si>
  <si>
    <t>00010907000000000000</t>
  </si>
  <si>
    <t xml:space="preserve">  Прочие налоги и сборы (по отмененным местным налогам и сборам)</t>
  </si>
  <si>
    <t>00011101000000000000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</si>
  <si>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</si>
  <si>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00011105000000000000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</si>
  <si>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</si>
  <si>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</si>
  <si>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</si>
  <si>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00011201000000000000</t>
  </si>
  <si>
    <t>00011301000000000000</t>
  </si>
  <si>
    <t xml:space="preserve">  Доходы от оказания платных услуг (работ)</t>
  </si>
  <si>
    <t>00011402000000000000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</si>
  <si>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</si>
  <si>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00011406000000000000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</si>
  <si>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</si>
  <si>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00011630000000000000</t>
  </si>
  <si>
    <t>ИТОГО ДОХОДОВ</t>
  </si>
  <si>
    <t>Штрафы</t>
  </si>
  <si>
    <t>ожидаемое 2013</t>
  </si>
  <si>
    <t>на 14.10.2013</t>
  </si>
  <si>
    <t>НДФЛ</t>
  </si>
  <si>
    <t>ЕНВД</t>
  </si>
  <si>
    <t>ЕНВД ПАТЕНТ</t>
  </si>
  <si>
    <t>НДПИ</t>
  </si>
  <si>
    <t>ГОСПОШЛИНА МИРОВЫЕ СУДЬИ</t>
  </si>
  <si>
    <t>ГОСПОШЛИНА РЕКЛАМ.КОНСТРУКЦИ</t>
  </si>
  <si>
    <t>НАЛОГ С ПРОДАЖ</t>
  </si>
  <si>
    <t>НАЛОГОВЫЕ ДОХОДЫ</t>
  </si>
  <si>
    <t>НЕГАТИВНОЕ ВОЗДЕЙСТВИЕ НА ОКР СРЕДУ</t>
  </si>
  <si>
    <t>НЕНАЛОГОВЫЕ ДОХОДЫ</t>
  </si>
  <si>
    <t>Единый сельскохозяйственный налог</t>
  </si>
  <si>
    <t>Уточненный план за 2013 год</t>
  </si>
  <si>
    <t>ожидаемое исполнение  2013 год</t>
  </si>
  <si>
    <t>Единица измерения: тыс.руб.</t>
  </si>
  <si>
    <t>Ожидаемое исполнение доходной части бюджета 2013 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</si>
</sst>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5" formatCode="#,##0.0_ ;\-#,##0.0\ 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charset val="204"/>
    </font>
    <font>
      <b/>
      <sz val="12"/>
      <color rgb="FF000000"/>
      <name val="Arial Cyr"/>
      <charset val="204"/>
    </font>
    <font>
      <b/>
      <sz val="10"/>
      <color rgb="FF000000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0" fontId="18" fillId="33" borderId="0" xfId="0" applyFont="1" applyFill="1" applyAlignment="1">
      <alignment horizontal="left" wrapText="1"/>
    </xf>
    <xf numFmtId="0" fontId="19" fillId="33" borderId="0" xfId="0" applyFont="1" applyFill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top" shrinkToFi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center" vertical="top" wrapText="1"/>
    </xf>
    <xf numFmtId="4" fontId="20" fillId="34" borderId="10" xfId="0" applyNumberFormat="1" applyFont="1" applyFill="1" applyBorder="1" applyAlignment="1">
      <alignment horizontal="right" vertical="top" shrinkToFit="1"/>
    </xf>
    <xf numFmtId="49" fontId="20" fillId="33" borderId="10" xfId="0" applyNumberFormat="1" applyFont="1" applyFill="1" applyBorder="1" applyAlignment="1">
      <alignment horizontal="left" vertical="top" shrinkToFit="1"/>
    </xf>
    <xf numFmtId="4" fontId="20" fillId="35" borderId="10" xfId="0" applyNumberFormat="1" applyFont="1" applyFill="1" applyBorder="1" applyAlignment="1">
      <alignment horizontal="right" vertical="top" shrinkToFit="1"/>
    </xf>
    <xf numFmtId="0" fontId="18" fillId="33" borderId="0" xfId="0" applyFont="1" applyFill="1"/>
    <xf numFmtId="4" fontId="20" fillId="34" borderId="10" xfId="0" applyNumberFormat="1" applyFont="1" applyFill="1" applyBorder="1" applyAlignment="1">
      <alignment horizontal="center" vertical="center" wrapText="1" shrinkToFit="1"/>
    </xf>
    <xf numFmtId="10" fontId="20" fillId="34" borderId="10" xfId="0" applyNumberFormat="1" applyFont="1" applyFill="1" applyBorder="1" applyAlignment="1">
      <alignment horizontal="center" vertical="center" wrapText="1" shrinkToFit="1"/>
    </xf>
    <xf numFmtId="4" fontId="20" fillId="35" borderId="10" xfId="0" applyNumberFormat="1" applyFont="1" applyFill="1" applyBorder="1" applyAlignment="1">
      <alignment horizontal="center" vertical="center" wrapText="1" shrinkToFit="1"/>
    </xf>
    <xf numFmtId="0" fontId="20" fillId="33" borderId="10" xfId="0" applyFont="1" applyFill="1" applyBorder="1" applyAlignment="1">
      <alignment horizontal="left" vertical="top" wrapText="1"/>
    </xf>
    <xf numFmtId="49" fontId="20" fillId="33" borderId="10" xfId="0" applyNumberFormat="1" applyFont="1" applyFill="1" applyBorder="1" applyAlignment="1">
      <alignment horizontal="center" vertical="top" shrinkToFit="1"/>
    </xf>
    <xf numFmtId="0" fontId="20" fillId="33" borderId="10" xfId="0" applyFont="1" applyFill="1" applyBorder="1" applyAlignment="1">
      <alignment horizontal="center" vertical="top" wrapText="1"/>
    </xf>
    <xf numFmtId="0" fontId="18" fillId="33" borderId="0" xfId="0" applyFont="1" applyFill="1" applyAlignment="1">
      <alignment horizontal="left" wrapText="1"/>
    </xf>
    <xf numFmtId="0" fontId="19" fillId="33" borderId="0" xfId="0" applyFont="1" applyFill="1" applyAlignment="1">
      <alignment horizontal="center"/>
    </xf>
    <xf numFmtId="49" fontId="20" fillId="33" borderId="13" xfId="0" applyNumberFormat="1" applyFont="1" applyFill="1" applyBorder="1" applyAlignment="1">
      <alignment horizontal="left" vertical="top" shrinkToFit="1"/>
    </xf>
    <xf numFmtId="49" fontId="20" fillId="33" borderId="14" xfId="0" applyNumberFormat="1" applyFont="1" applyFill="1" applyBorder="1" applyAlignment="1">
      <alignment horizontal="left" vertical="top" shrinkToFit="1"/>
    </xf>
    <xf numFmtId="49" fontId="20" fillId="33" borderId="15" xfId="0" applyNumberFormat="1" applyFont="1" applyFill="1" applyBorder="1" applyAlignment="1">
      <alignment horizontal="left" vertical="top" shrinkToFi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left" wrapText="1"/>
    </xf>
    <xf numFmtId="0" fontId="19" fillId="33" borderId="0" xfId="0" applyFont="1" applyFill="1" applyAlignment="1">
      <alignment horizont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18" fillId="33" borderId="16" xfId="0" applyFont="1" applyFill="1" applyBorder="1" applyAlignment="1">
      <alignment horizontal="right"/>
    </xf>
    <xf numFmtId="0" fontId="0" fillId="0" borderId="16" xfId="0" applyBorder="1" applyAlignment="1"/>
    <xf numFmtId="0" fontId="19" fillId="33" borderId="0" xfId="0" applyFont="1" applyFill="1" applyAlignment="1">
      <alignment horizontal="center" wrapText="1"/>
    </xf>
    <xf numFmtId="0" fontId="0" fillId="0" borderId="0" xfId="0" applyAlignment="1"/>
    <xf numFmtId="165" fontId="18" fillId="34" borderId="10" xfId="1" applyNumberFormat="1" applyFont="1" applyFill="1" applyBorder="1" applyAlignment="1">
      <alignment horizontal="center" vertical="center" wrapText="1" shrinkToFit="1"/>
    </xf>
    <xf numFmtId="165" fontId="0" fillId="0" borderId="10" xfId="1" applyNumberFormat="1" applyFont="1" applyBorder="1" applyAlignment="1">
      <alignment horizontal="center" vertical="center"/>
    </xf>
    <xf numFmtId="165" fontId="1" fillId="0" borderId="10" xfId="1" applyNumberFormat="1" applyFont="1" applyBorder="1" applyAlignment="1">
      <alignment horizontal="center" vertical="center" wrapText="1"/>
    </xf>
    <xf numFmtId="165" fontId="20" fillId="34" borderId="10" xfId="1" applyNumberFormat="1" applyFont="1" applyFill="1" applyBorder="1" applyAlignment="1">
      <alignment horizontal="center" vertical="center" wrapText="1" shrinkToFit="1"/>
    </xf>
    <xf numFmtId="165" fontId="16" fillId="0" borderId="10" xfId="1" applyNumberFormat="1" applyFont="1" applyBorder="1" applyAlignment="1">
      <alignment horizontal="center" vertical="center"/>
    </xf>
    <xf numFmtId="165" fontId="1" fillId="0" borderId="10" xfId="1" applyNumberFormat="1" applyFont="1" applyBorder="1" applyAlignment="1">
      <alignment horizontal="center" vertical="center"/>
    </xf>
    <xf numFmtId="165" fontId="20" fillId="35" borderId="10" xfId="1" applyNumberFormat="1" applyFont="1" applyFill="1" applyBorder="1" applyAlignment="1">
      <alignment horizontal="center" vertical="center" wrapText="1" shrinkToFit="1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9"/>
  <sheetViews>
    <sheetView showGridLines="0" showZeros="0" tabSelected="1" topLeftCell="B13" workbookViewId="0">
      <selection activeCell="AL23" sqref="AL23"/>
    </sheetView>
  </sheetViews>
  <sheetFormatPr defaultRowHeight="15"/>
  <cols>
    <col min="1" max="1" width="0" hidden="1" customWidth="1"/>
    <col min="2" max="2" width="51.140625" customWidth="1"/>
    <col min="3" max="3" width="21.7109375" customWidth="1"/>
    <col min="4" max="18" width="0" hidden="1" customWidth="1"/>
    <col min="19" max="19" width="15.7109375" hidden="1" customWidth="1"/>
    <col min="20" max="28" width="0" hidden="1" customWidth="1"/>
    <col min="29" max="29" width="2.42578125" hidden="1" customWidth="1"/>
    <col min="30" max="30" width="15.7109375" hidden="1" customWidth="1"/>
    <col min="31" max="37" width="0" hidden="1" customWidth="1"/>
    <col min="38" max="38" width="16" customWidth="1"/>
    <col min="39" max="39" width="14.42578125" hidden="1" customWidth="1"/>
    <col min="40" max="40" width="14.140625" customWidth="1"/>
  </cols>
  <sheetData>
    <row r="1" spans="1:40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17"/>
    </row>
    <row r="2" spans="1:40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17"/>
    </row>
    <row r="3" spans="1:40" ht="15.75">
      <c r="A3" s="32" t="s">
        <v>53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3"/>
      <c r="AK3" s="33"/>
      <c r="AL3" s="33"/>
      <c r="AM3" s="33"/>
      <c r="AN3" s="33"/>
    </row>
    <row r="4" spans="1:40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"/>
      <c r="AK4" s="2"/>
      <c r="AL4" s="18"/>
    </row>
    <row r="5" spans="1:40">
      <c r="A5" s="30" t="s">
        <v>52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1"/>
      <c r="AM5" s="31"/>
      <c r="AN5" s="31"/>
    </row>
    <row r="6" spans="1:40" ht="23.25" customHeight="1">
      <c r="A6" s="27" t="s">
        <v>0</v>
      </c>
      <c r="B6" s="27" t="s">
        <v>1</v>
      </c>
      <c r="C6" s="27" t="s">
        <v>2</v>
      </c>
      <c r="D6" s="27" t="s">
        <v>0</v>
      </c>
      <c r="E6" s="27" t="s">
        <v>0</v>
      </c>
      <c r="F6" s="22" t="s">
        <v>3</v>
      </c>
      <c r="G6" s="23"/>
      <c r="H6" s="24"/>
      <c r="I6" s="22" t="s">
        <v>4</v>
      </c>
      <c r="J6" s="23"/>
      <c r="K6" s="24"/>
      <c r="L6" s="27" t="s">
        <v>0</v>
      </c>
      <c r="M6" s="27" t="s">
        <v>0</v>
      </c>
      <c r="N6" s="27" t="s">
        <v>0</v>
      </c>
      <c r="O6" s="27" t="s">
        <v>0</v>
      </c>
      <c r="P6" s="27" t="s">
        <v>0</v>
      </c>
      <c r="Q6" s="27" t="s">
        <v>0</v>
      </c>
      <c r="R6" s="27" t="s">
        <v>0</v>
      </c>
      <c r="S6" s="27" t="s">
        <v>5</v>
      </c>
      <c r="T6" s="27" t="s">
        <v>0</v>
      </c>
      <c r="U6" s="27" t="s">
        <v>0</v>
      </c>
      <c r="V6" s="27" t="s">
        <v>0</v>
      </c>
      <c r="W6" s="27" t="s">
        <v>0</v>
      </c>
      <c r="X6" s="27" t="s">
        <v>0</v>
      </c>
      <c r="Y6" s="22" t="s">
        <v>6</v>
      </c>
      <c r="Z6" s="23"/>
      <c r="AA6" s="24"/>
      <c r="AB6" s="22" t="s">
        <v>38</v>
      </c>
      <c r="AC6" s="23"/>
      <c r="AD6" s="24"/>
      <c r="AE6" s="3" t="s">
        <v>0</v>
      </c>
      <c r="AF6" s="22" t="s">
        <v>7</v>
      </c>
      <c r="AG6" s="24"/>
      <c r="AH6" s="22" t="s">
        <v>8</v>
      </c>
      <c r="AI6" s="24"/>
      <c r="AJ6" s="22" t="s">
        <v>9</v>
      </c>
      <c r="AK6" s="24"/>
      <c r="AL6" s="27" t="s">
        <v>50</v>
      </c>
      <c r="AM6" s="27" t="s">
        <v>37</v>
      </c>
      <c r="AN6" s="27" t="s">
        <v>51</v>
      </c>
    </row>
    <row r="7" spans="1:40" ht="51">
      <c r="A7" s="28"/>
      <c r="B7" s="28"/>
      <c r="C7" s="28"/>
      <c r="D7" s="28"/>
      <c r="E7" s="28"/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3" t="s">
        <v>0</v>
      </c>
      <c r="Z7" s="3" t="s">
        <v>0</v>
      </c>
      <c r="AA7" s="3" t="s">
        <v>0</v>
      </c>
      <c r="AB7" s="3" t="s">
        <v>0</v>
      </c>
      <c r="AC7" s="3" t="s">
        <v>0</v>
      </c>
      <c r="AD7" s="3" t="s">
        <v>10</v>
      </c>
      <c r="AE7" s="3"/>
      <c r="AF7" s="3" t="s">
        <v>0</v>
      </c>
      <c r="AG7" s="3" t="s">
        <v>0</v>
      </c>
      <c r="AH7" s="3" t="s">
        <v>0</v>
      </c>
      <c r="AI7" s="3" t="s">
        <v>0</v>
      </c>
      <c r="AJ7" s="3" t="s">
        <v>0</v>
      </c>
      <c r="AK7" s="3" t="s">
        <v>0</v>
      </c>
      <c r="AL7" s="28"/>
      <c r="AM7" s="29"/>
      <c r="AN7" s="29"/>
    </row>
    <row r="8" spans="1:40">
      <c r="A8" s="4" t="s">
        <v>11</v>
      </c>
      <c r="B8" s="5" t="s">
        <v>39</v>
      </c>
      <c r="C8" s="4" t="s">
        <v>11</v>
      </c>
      <c r="D8" s="4"/>
      <c r="E8" s="4"/>
      <c r="F8" s="6"/>
      <c r="G8" s="4"/>
      <c r="H8" s="4"/>
      <c r="I8" s="4"/>
      <c r="J8" s="4"/>
      <c r="K8" s="4"/>
      <c r="L8" s="4"/>
      <c r="M8" s="4"/>
      <c r="N8" s="4"/>
      <c r="O8" s="7">
        <v>0</v>
      </c>
      <c r="P8" s="7">
        <v>146846400</v>
      </c>
      <c r="Q8" s="7">
        <v>0</v>
      </c>
      <c r="R8" s="7">
        <v>146846400</v>
      </c>
      <c r="S8" s="11">
        <v>146846400</v>
      </c>
      <c r="T8" s="11">
        <v>146846400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103424428.34</v>
      </c>
      <c r="AA8" s="11">
        <v>103424428.34</v>
      </c>
      <c r="AB8" s="11">
        <v>0</v>
      </c>
      <c r="AC8" s="11">
        <v>103424428.34</v>
      </c>
      <c r="AD8" s="11">
        <v>103424428.34</v>
      </c>
      <c r="AE8" s="11">
        <v>103424428.34</v>
      </c>
      <c r="AF8" s="11">
        <v>43421971.659999996</v>
      </c>
      <c r="AG8" s="12">
        <v>0.70430000000000004</v>
      </c>
      <c r="AH8" s="11">
        <v>43421971.659999996</v>
      </c>
      <c r="AI8" s="12">
        <v>0.70430000000000004</v>
      </c>
      <c r="AJ8" s="11">
        <v>0</v>
      </c>
      <c r="AK8" s="12"/>
      <c r="AL8" s="34">
        <f>S8/1000</f>
        <v>146846.39999999999</v>
      </c>
      <c r="AM8" s="34">
        <v>143078887</v>
      </c>
      <c r="AN8" s="35">
        <f>AM8/1000</f>
        <v>143078.88699999999</v>
      </c>
    </row>
    <row r="9" spans="1:40">
      <c r="A9" s="4" t="s">
        <v>12</v>
      </c>
      <c r="B9" s="5" t="s">
        <v>40</v>
      </c>
      <c r="C9" s="4" t="s">
        <v>12</v>
      </c>
      <c r="D9" s="4"/>
      <c r="E9" s="4"/>
      <c r="F9" s="6"/>
      <c r="G9" s="4"/>
      <c r="H9" s="4"/>
      <c r="I9" s="4"/>
      <c r="J9" s="4"/>
      <c r="K9" s="4"/>
      <c r="L9" s="4"/>
      <c r="M9" s="4"/>
      <c r="N9" s="4"/>
      <c r="O9" s="7">
        <v>0</v>
      </c>
      <c r="P9" s="7">
        <v>14223900</v>
      </c>
      <c r="Q9" s="7">
        <v>0</v>
      </c>
      <c r="R9" s="7">
        <v>14223900</v>
      </c>
      <c r="S9" s="11">
        <v>14223900</v>
      </c>
      <c r="T9" s="11">
        <v>14223900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9943536.0899999999</v>
      </c>
      <c r="AA9" s="11">
        <v>9943536.0899999999</v>
      </c>
      <c r="AB9" s="11">
        <v>0</v>
      </c>
      <c r="AC9" s="11">
        <v>9943536.0899999999</v>
      </c>
      <c r="AD9" s="11">
        <v>9943536.0899999999</v>
      </c>
      <c r="AE9" s="11">
        <v>9943536.0899999999</v>
      </c>
      <c r="AF9" s="11">
        <v>4280363.91</v>
      </c>
      <c r="AG9" s="12">
        <v>0.69910000000000005</v>
      </c>
      <c r="AH9" s="11">
        <v>4280363.91</v>
      </c>
      <c r="AI9" s="12">
        <v>0.69910000000000005</v>
      </c>
      <c r="AJ9" s="11">
        <v>0</v>
      </c>
      <c r="AK9" s="12"/>
      <c r="AL9" s="34">
        <f t="shared" ref="AL9:AL27" si="0">S9/1000</f>
        <v>14223.9</v>
      </c>
      <c r="AM9" s="34">
        <v>12830000</v>
      </c>
      <c r="AN9" s="35">
        <f t="shared" ref="AN9:AN27" si="1">AM9/1000</f>
        <v>12830</v>
      </c>
    </row>
    <row r="10" spans="1:40">
      <c r="A10" s="4" t="s">
        <v>13</v>
      </c>
      <c r="B10" s="5" t="s">
        <v>49</v>
      </c>
      <c r="C10" s="4" t="s">
        <v>13</v>
      </c>
      <c r="D10" s="4"/>
      <c r="E10" s="4"/>
      <c r="F10" s="6"/>
      <c r="G10" s="4"/>
      <c r="H10" s="4"/>
      <c r="I10" s="4"/>
      <c r="J10" s="4"/>
      <c r="K10" s="4"/>
      <c r="L10" s="4"/>
      <c r="M10" s="4"/>
      <c r="N10" s="4"/>
      <c r="O10" s="7">
        <v>0</v>
      </c>
      <c r="P10" s="7">
        <v>246700</v>
      </c>
      <c r="Q10" s="7">
        <v>0</v>
      </c>
      <c r="R10" s="7">
        <v>246700</v>
      </c>
      <c r="S10" s="11">
        <v>246700</v>
      </c>
      <c r="T10" s="11">
        <v>246700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361901.76</v>
      </c>
      <c r="AA10" s="11">
        <v>361901.76</v>
      </c>
      <c r="AB10" s="11">
        <v>0</v>
      </c>
      <c r="AC10" s="11">
        <v>361901.76</v>
      </c>
      <c r="AD10" s="11">
        <v>361901.76</v>
      </c>
      <c r="AE10" s="11">
        <v>361901.76</v>
      </c>
      <c r="AF10" s="11">
        <v>-115201.76</v>
      </c>
      <c r="AG10" s="12">
        <v>1.4670000000000001</v>
      </c>
      <c r="AH10" s="11">
        <v>-115201.76</v>
      </c>
      <c r="AI10" s="12">
        <v>1.4670000000000001</v>
      </c>
      <c r="AJ10" s="11">
        <v>0</v>
      </c>
      <c r="AK10" s="12"/>
      <c r="AL10" s="34">
        <f t="shared" si="0"/>
        <v>246.7</v>
      </c>
      <c r="AM10" s="34">
        <v>382500</v>
      </c>
      <c r="AN10" s="35">
        <f t="shared" si="1"/>
        <v>382.5</v>
      </c>
    </row>
    <row r="11" spans="1:40">
      <c r="A11" s="4" t="s">
        <v>14</v>
      </c>
      <c r="B11" s="5" t="s">
        <v>41</v>
      </c>
      <c r="C11" s="4" t="s">
        <v>14</v>
      </c>
      <c r="D11" s="4"/>
      <c r="E11" s="4"/>
      <c r="F11" s="6"/>
      <c r="G11" s="4"/>
      <c r="H11" s="4"/>
      <c r="I11" s="4"/>
      <c r="J11" s="4"/>
      <c r="K11" s="4"/>
      <c r="L11" s="4"/>
      <c r="M11" s="4"/>
      <c r="N11" s="4"/>
      <c r="O11" s="7">
        <v>0</v>
      </c>
      <c r="P11" s="7">
        <v>0</v>
      </c>
      <c r="Q11" s="7">
        <v>0</v>
      </c>
      <c r="R11" s="7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1111609.98</v>
      </c>
      <c r="AA11" s="11">
        <v>1111609.98</v>
      </c>
      <c r="AB11" s="11">
        <v>0</v>
      </c>
      <c r="AC11" s="11">
        <v>1111609.98</v>
      </c>
      <c r="AD11" s="11">
        <v>1111609.98</v>
      </c>
      <c r="AE11" s="11">
        <v>1111609.98</v>
      </c>
      <c r="AF11" s="11">
        <v>-1111609.98</v>
      </c>
      <c r="AG11" s="12"/>
      <c r="AH11" s="11">
        <v>-1111609.98</v>
      </c>
      <c r="AI11" s="12"/>
      <c r="AJ11" s="11">
        <v>0</v>
      </c>
      <c r="AK11" s="12"/>
      <c r="AL11" s="34">
        <f t="shared" si="0"/>
        <v>0</v>
      </c>
      <c r="AM11" s="36">
        <v>1952000</v>
      </c>
      <c r="AN11" s="35">
        <f t="shared" si="1"/>
        <v>1952</v>
      </c>
    </row>
    <row r="12" spans="1:40">
      <c r="A12" s="4" t="s">
        <v>15</v>
      </c>
      <c r="B12" s="5" t="s">
        <v>42</v>
      </c>
      <c r="C12" s="4" t="s">
        <v>15</v>
      </c>
      <c r="D12" s="4"/>
      <c r="E12" s="4"/>
      <c r="F12" s="6"/>
      <c r="G12" s="4"/>
      <c r="H12" s="4"/>
      <c r="I12" s="4"/>
      <c r="J12" s="4"/>
      <c r="K12" s="4"/>
      <c r="L12" s="4"/>
      <c r="M12" s="4"/>
      <c r="N12" s="4"/>
      <c r="O12" s="7">
        <v>0</v>
      </c>
      <c r="P12" s="7">
        <v>3765800</v>
      </c>
      <c r="Q12" s="7">
        <v>0</v>
      </c>
      <c r="R12" s="7">
        <v>3765800</v>
      </c>
      <c r="S12" s="11">
        <v>3765800</v>
      </c>
      <c r="T12" s="11">
        <v>3765800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3315302.2</v>
      </c>
      <c r="AA12" s="11">
        <v>3315302.2</v>
      </c>
      <c r="AB12" s="11">
        <v>0</v>
      </c>
      <c r="AC12" s="11">
        <v>3315302.2</v>
      </c>
      <c r="AD12" s="11">
        <v>3315302.2</v>
      </c>
      <c r="AE12" s="11">
        <v>3315302.2</v>
      </c>
      <c r="AF12" s="11">
        <v>450497.8</v>
      </c>
      <c r="AG12" s="12">
        <v>0.88039999999999996</v>
      </c>
      <c r="AH12" s="11">
        <v>450497.8</v>
      </c>
      <c r="AI12" s="12">
        <v>0.88039999999999996</v>
      </c>
      <c r="AJ12" s="11">
        <v>0</v>
      </c>
      <c r="AK12" s="12"/>
      <c r="AL12" s="34">
        <f t="shared" si="0"/>
        <v>3765.8</v>
      </c>
      <c r="AM12" s="34">
        <v>4339000</v>
      </c>
      <c r="AN12" s="35">
        <f t="shared" si="1"/>
        <v>4339</v>
      </c>
    </row>
    <row r="13" spans="1:40">
      <c r="A13" s="4" t="s">
        <v>16</v>
      </c>
      <c r="B13" s="5" t="s">
        <v>43</v>
      </c>
      <c r="C13" s="4" t="s">
        <v>16</v>
      </c>
      <c r="D13" s="4"/>
      <c r="E13" s="4"/>
      <c r="F13" s="6"/>
      <c r="G13" s="4"/>
      <c r="H13" s="4"/>
      <c r="I13" s="4"/>
      <c r="J13" s="4"/>
      <c r="K13" s="4"/>
      <c r="L13" s="4"/>
      <c r="M13" s="4"/>
      <c r="N13" s="4"/>
      <c r="O13" s="7">
        <v>0</v>
      </c>
      <c r="P13" s="7">
        <v>290000</v>
      </c>
      <c r="Q13" s="7">
        <v>0</v>
      </c>
      <c r="R13" s="7">
        <v>290000</v>
      </c>
      <c r="S13" s="11">
        <v>290000</v>
      </c>
      <c r="T13" s="11">
        <v>290000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202770.97</v>
      </c>
      <c r="AA13" s="11">
        <v>202770.97</v>
      </c>
      <c r="AB13" s="11">
        <v>0</v>
      </c>
      <c r="AC13" s="11">
        <v>202770.97</v>
      </c>
      <c r="AD13" s="11">
        <v>202770.97</v>
      </c>
      <c r="AE13" s="11">
        <v>202770.97</v>
      </c>
      <c r="AF13" s="11">
        <v>87229.03</v>
      </c>
      <c r="AG13" s="12">
        <v>0.69920000000000004</v>
      </c>
      <c r="AH13" s="11">
        <v>87229.03</v>
      </c>
      <c r="AI13" s="12">
        <v>0.69920000000000004</v>
      </c>
      <c r="AJ13" s="11">
        <v>0</v>
      </c>
      <c r="AK13" s="12"/>
      <c r="AL13" s="34">
        <f t="shared" si="0"/>
        <v>290</v>
      </c>
      <c r="AM13" s="34">
        <v>260000</v>
      </c>
      <c r="AN13" s="35">
        <f t="shared" si="1"/>
        <v>260</v>
      </c>
    </row>
    <row r="14" spans="1:40">
      <c r="A14" s="4" t="s">
        <v>17</v>
      </c>
      <c r="B14" s="5" t="s">
        <v>44</v>
      </c>
      <c r="C14" s="4" t="s">
        <v>17</v>
      </c>
      <c r="D14" s="4"/>
      <c r="E14" s="4"/>
      <c r="F14" s="6"/>
      <c r="G14" s="4"/>
      <c r="H14" s="4"/>
      <c r="I14" s="4"/>
      <c r="J14" s="4"/>
      <c r="K14" s="4"/>
      <c r="L14" s="4"/>
      <c r="M14" s="4"/>
      <c r="N14" s="4"/>
      <c r="O14" s="7">
        <v>0</v>
      </c>
      <c r="P14" s="7">
        <v>0</v>
      </c>
      <c r="Q14" s="7">
        <v>0</v>
      </c>
      <c r="R14" s="7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35713</v>
      </c>
      <c r="AA14" s="11">
        <v>35713</v>
      </c>
      <c r="AB14" s="11">
        <v>0</v>
      </c>
      <c r="AC14" s="11">
        <v>35713</v>
      </c>
      <c r="AD14" s="11">
        <v>35713</v>
      </c>
      <c r="AE14" s="11">
        <v>35713</v>
      </c>
      <c r="AF14" s="11">
        <v>-35713</v>
      </c>
      <c r="AG14" s="12"/>
      <c r="AH14" s="11">
        <v>-35713</v>
      </c>
      <c r="AI14" s="12"/>
      <c r="AJ14" s="11">
        <v>0</v>
      </c>
      <c r="AK14" s="12"/>
      <c r="AL14" s="34">
        <f t="shared" si="0"/>
        <v>0</v>
      </c>
      <c r="AM14" s="34">
        <v>35700</v>
      </c>
      <c r="AN14" s="35">
        <f t="shared" si="1"/>
        <v>35.700000000000003</v>
      </c>
    </row>
    <row r="15" spans="1:40">
      <c r="A15" s="4" t="s">
        <v>18</v>
      </c>
      <c r="B15" s="5" t="s">
        <v>45</v>
      </c>
      <c r="C15" s="4" t="s">
        <v>18</v>
      </c>
      <c r="D15" s="4"/>
      <c r="E15" s="4"/>
      <c r="F15" s="6"/>
      <c r="G15" s="4"/>
      <c r="H15" s="4"/>
      <c r="I15" s="4"/>
      <c r="J15" s="4"/>
      <c r="K15" s="4"/>
      <c r="L15" s="4"/>
      <c r="M15" s="4"/>
      <c r="N15" s="4"/>
      <c r="O15" s="7">
        <v>0</v>
      </c>
      <c r="P15" s="7">
        <v>12600</v>
      </c>
      <c r="Q15" s="7">
        <v>0</v>
      </c>
      <c r="R15" s="7">
        <v>12600</v>
      </c>
      <c r="S15" s="11">
        <v>12600</v>
      </c>
      <c r="T15" s="11">
        <v>12600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12600</v>
      </c>
      <c r="AG15" s="12">
        <v>0</v>
      </c>
      <c r="AH15" s="11">
        <v>12600</v>
      </c>
      <c r="AI15" s="12">
        <v>0</v>
      </c>
      <c r="AJ15" s="11">
        <v>0</v>
      </c>
      <c r="AK15" s="12"/>
      <c r="AL15" s="34">
        <f t="shared" si="0"/>
        <v>12.6</v>
      </c>
      <c r="AM15" s="34">
        <v>8000</v>
      </c>
      <c r="AN15" s="35">
        <f t="shared" si="1"/>
        <v>8</v>
      </c>
    </row>
    <row r="16" spans="1:40" ht="25.5">
      <c r="A16" s="4" t="s">
        <v>19</v>
      </c>
      <c r="B16" s="5" t="s">
        <v>20</v>
      </c>
      <c r="C16" s="4" t="s">
        <v>19</v>
      </c>
      <c r="D16" s="4"/>
      <c r="E16" s="4"/>
      <c r="F16" s="6"/>
      <c r="G16" s="4"/>
      <c r="H16" s="4"/>
      <c r="I16" s="4"/>
      <c r="J16" s="4"/>
      <c r="K16" s="4"/>
      <c r="L16" s="4"/>
      <c r="M16" s="4"/>
      <c r="N16" s="4"/>
      <c r="O16" s="7">
        <v>0</v>
      </c>
      <c r="P16" s="7">
        <v>7000</v>
      </c>
      <c r="Q16" s="7">
        <v>0</v>
      </c>
      <c r="R16" s="7">
        <v>7000</v>
      </c>
      <c r="S16" s="11">
        <v>7000</v>
      </c>
      <c r="T16" s="11">
        <v>7000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7000</v>
      </c>
      <c r="AG16" s="12">
        <v>0</v>
      </c>
      <c r="AH16" s="11">
        <v>7000</v>
      </c>
      <c r="AI16" s="12">
        <v>0</v>
      </c>
      <c r="AJ16" s="11">
        <v>0</v>
      </c>
      <c r="AK16" s="12"/>
      <c r="AL16" s="34">
        <f t="shared" si="0"/>
        <v>7</v>
      </c>
      <c r="AM16" s="34">
        <v>600</v>
      </c>
      <c r="AN16" s="35">
        <f t="shared" si="1"/>
        <v>0.6</v>
      </c>
    </row>
    <row r="17" spans="1:40">
      <c r="A17" s="4"/>
      <c r="B17" s="14" t="s">
        <v>46</v>
      </c>
      <c r="C17" s="15"/>
      <c r="D17" s="15"/>
      <c r="E17" s="15"/>
      <c r="F17" s="16"/>
      <c r="G17" s="15"/>
      <c r="H17" s="15"/>
      <c r="I17" s="15"/>
      <c r="J17" s="15"/>
      <c r="K17" s="15"/>
      <c r="L17" s="15"/>
      <c r="M17" s="15"/>
      <c r="N17" s="15"/>
      <c r="O17" s="7"/>
      <c r="P17" s="7"/>
      <c r="Q17" s="7"/>
      <c r="R17" s="7"/>
      <c r="S17" s="11">
        <f>SUM(S8:S16)</f>
        <v>165392400</v>
      </c>
      <c r="T17" s="11">
        <f t="shared" ref="T17:AM17" si="2">SUM(T8:T16)</f>
        <v>165392400</v>
      </c>
      <c r="U17" s="11">
        <f t="shared" si="2"/>
        <v>0</v>
      </c>
      <c r="V17" s="11">
        <f t="shared" si="2"/>
        <v>0</v>
      </c>
      <c r="W17" s="11">
        <f t="shared" si="2"/>
        <v>0</v>
      </c>
      <c r="X17" s="11">
        <f t="shared" si="2"/>
        <v>0</v>
      </c>
      <c r="Y17" s="11">
        <f t="shared" si="2"/>
        <v>0</v>
      </c>
      <c r="Z17" s="11">
        <f t="shared" si="2"/>
        <v>118395262.34000002</v>
      </c>
      <c r="AA17" s="11">
        <f t="shared" si="2"/>
        <v>118395262.34000002</v>
      </c>
      <c r="AB17" s="11">
        <f t="shared" si="2"/>
        <v>0</v>
      </c>
      <c r="AC17" s="11">
        <f t="shared" si="2"/>
        <v>118395262.34000002</v>
      </c>
      <c r="AD17" s="11">
        <f t="shared" si="2"/>
        <v>118395262.34000002</v>
      </c>
      <c r="AE17" s="11">
        <f t="shared" si="2"/>
        <v>118395262.34000002</v>
      </c>
      <c r="AF17" s="11">
        <f t="shared" si="2"/>
        <v>46997137.659999996</v>
      </c>
      <c r="AG17" s="11">
        <f t="shared" si="2"/>
        <v>4.45</v>
      </c>
      <c r="AH17" s="11">
        <f t="shared" si="2"/>
        <v>46997137.659999996</v>
      </c>
      <c r="AI17" s="11">
        <f t="shared" si="2"/>
        <v>4.45</v>
      </c>
      <c r="AJ17" s="11">
        <f t="shared" si="2"/>
        <v>0</v>
      </c>
      <c r="AK17" s="11">
        <f t="shared" si="2"/>
        <v>0</v>
      </c>
      <c r="AL17" s="37">
        <f t="shared" si="0"/>
        <v>165392.4</v>
      </c>
      <c r="AM17" s="37">
        <f t="shared" si="2"/>
        <v>162886687</v>
      </c>
      <c r="AN17" s="38">
        <f t="shared" si="1"/>
        <v>162886.68700000001</v>
      </c>
    </row>
    <row r="18" spans="1:40" ht="76.5">
      <c r="A18" s="4" t="s">
        <v>21</v>
      </c>
      <c r="B18" s="5" t="s">
        <v>22</v>
      </c>
      <c r="C18" s="4" t="s">
        <v>21</v>
      </c>
      <c r="D18" s="4"/>
      <c r="E18" s="4"/>
      <c r="F18" s="6"/>
      <c r="G18" s="4"/>
      <c r="H18" s="4"/>
      <c r="I18" s="4"/>
      <c r="J18" s="4"/>
      <c r="K18" s="4"/>
      <c r="L18" s="4"/>
      <c r="M18" s="4"/>
      <c r="N18" s="4"/>
      <c r="O18" s="7">
        <v>0</v>
      </c>
      <c r="P18" s="7">
        <v>16900</v>
      </c>
      <c r="Q18" s="7">
        <v>0</v>
      </c>
      <c r="R18" s="7">
        <v>16900</v>
      </c>
      <c r="S18" s="11">
        <v>16900</v>
      </c>
      <c r="T18" s="11">
        <v>16900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125139.12</v>
      </c>
      <c r="AA18" s="11">
        <v>125139.12</v>
      </c>
      <c r="AB18" s="11">
        <v>0</v>
      </c>
      <c r="AC18" s="11">
        <v>125139.12</v>
      </c>
      <c r="AD18" s="11">
        <v>125139.12</v>
      </c>
      <c r="AE18" s="11">
        <v>125139.12</v>
      </c>
      <c r="AF18" s="11">
        <v>-108239.12</v>
      </c>
      <c r="AG18" s="12">
        <v>7.4047000000000001</v>
      </c>
      <c r="AH18" s="11">
        <v>-108239.12</v>
      </c>
      <c r="AI18" s="12">
        <v>7.4047000000000001</v>
      </c>
      <c r="AJ18" s="11">
        <v>0</v>
      </c>
      <c r="AK18" s="12"/>
      <c r="AL18" s="34">
        <f t="shared" si="0"/>
        <v>16.899999999999999</v>
      </c>
      <c r="AM18" s="34">
        <v>125139</v>
      </c>
      <c r="AN18" s="39">
        <f t="shared" si="1"/>
        <v>125.139</v>
      </c>
    </row>
    <row r="19" spans="1:40" ht="89.25">
      <c r="A19" s="4" t="s">
        <v>23</v>
      </c>
      <c r="B19" s="5" t="s">
        <v>24</v>
      </c>
      <c r="C19" s="4" t="s">
        <v>23</v>
      </c>
      <c r="D19" s="4"/>
      <c r="E19" s="4"/>
      <c r="F19" s="6"/>
      <c r="G19" s="4"/>
      <c r="H19" s="4"/>
      <c r="I19" s="4"/>
      <c r="J19" s="4"/>
      <c r="K19" s="4"/>
      <c r="L19" s="4"/>
      <c r="M19" s="4"/>
      <c r="N19" s="4"/>
      <c r="O19" s="7">
        <v>0</v>
      </c>
      <c r="P19" s="7">
        <v>5422450</v>
      </c>
      <c r="Q19" s="7">
        <v>0</v>
      </c>
      <c r="R19" s="7">
        <v>5422450</v>
      </c>
      <c r="S19" s="11">
        <v>5422450</v>
      </c>
      <c r="T19" s="11">
        <v>5422450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4005978.91</v>
      </c>
      <c r="AA19" s="11">
        <v>4005978.91</v>
      </c>
      <c r="AB19" s="11">
        <v>0</v>
      </c>
      <c r="AC19" s="11">
        <v>4005978.91</v>
      </c>
      <c r="AD19" s="11">
        <v>4005978.91</v>
      </c>
      <c r="AE19" s="11">
        <v>4005978.91</v>
      </c>
      <c r="AF19" s="11">
        <v>1416471.09</v>
      </c>
      <c r="AG19" s="12">
        <v>0.73880000000000001</v>
      </c>
      <c r="AH19" s="11">
        <v>1416471.09</v>
      </c>
      <c r="AI19" s="12">
        <v>0.73880000000000001</v>
      </c>
      <c r="AJ19" s="11">
        <v>0</v>
      </c>
      <c r="AK19" s="12"/>
      <c r="AL19" s="34">
        <f t="shared" si="0"/>
        <v>5422.45</v>
      </c>
      <c r="AM19" s="34">
        <v>5666450</v>
      </c>
      <c r="AN19" s="39">
        <f t="shared" si="1"/>
        <v>5666.45</v>
      </c>
    </row>
    <row r="20" spans="1:40" ht="76.5">
      <c r="A20" s="4" t="s">
        <v>25</v>
      </c>
      <c r="B20" s="5" t="s">
        <v>26</v>
      </c>
      <c r="C20" s="4" t="s">
        <v>25</v>
      </c>
      <c r="D20" s="4"/>
      <c r="E20" s="4"/>
      <c r="F20" s="6"/>
      <c r="G20" s="4"/>
      <c r="H20" s="4"/>
      <c r="I20" s="4"/>
      <c r="J20" s="4"/>
      <c r="K20" s="4"/>
      <c r="L20" s="4"/>
      <c r="M20" s="4"/>
      <c r="N20" s="4"/>
      <c r="O20" s="7">
        <v>0</v>
      </c>
      <c r="P20" s="7">
        <v>54000</v>
      </c>
      <c r="Q20" s="7">
        <v>0</v>
      </c>
      <c r="R20" s="7">
        <v>54000</v>
      </c>
      <c r="S20" s="11">
        <v>54000</v>
      </c>
      <c r="T20" s="11">
        <v>54000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37389.379999999997</v>
      </c>
      <c r="AA20" s="11">
        <v>37389.379999999997</v>
      </c>
      <c r="AB20" s="11">
        <v>0</v>
      </c>
      <c r="AC20" s="11">
        <v>37389.379999999997</v>
      </c>
      <c r="AD20" s="11">
        <v>37389.379999999997</v>
      </c>
      <c r="AE20" s="11">
        <v>37389.379999999997</v>
      </c>
      <c r="AF20" s="11">
        <v>16610.62</v>
      </c>
      <c r="AG20" s="12">
        <v>0.69240000000000002</v>
      </c>
      <c r="AH20" s="11">
        <v>16610.62</v>
      </c>
      <c r="AI20" s="12">
        <v>0.69240000000000002</v>
      </c>
      <c r="AJ20" s="11">
        <v>0</v>
      </c>
      <c r="AK20" s="12"/>
      <c r="AL20" s="34">
        <f t="shared" si="0"/>
        <v>54</v>
      </c>
      <c r="AM20" s="34">
        <v>37389</v>
      </c>
      <c r="AN20" s="39">
        <f t="shared" si="1"/>
        <v>37.389000000000003</v>
      </c>
    </row>
    <row r="21" spans="1:40">
      <c r="A21" s="4" t="s">
        <v>27</v>
      </c>
      <c r="B21" s="5" t="s">
        <v>47</v>
      </c>
      <c r="C21" s="4" t="s">
        <v>27</v>
      </c>
      <c r="D21" s="4"/>
      <c r="E21" s="4"/>
      <c r="F21" s="6"/>
      <c r="G21" s="4"/>
      <c r="H21" s="4"/>
      <c r="I21" s="4"/>
      <c r="J21" s="4"/>
      <c r="K21" s="4"/>
      <c r="L21" s="4"/>
      <c r="M21" s="4"/>
      <c r="N21" s="4"/>
      <c r="O21" s="7">
        <v>0</v>
      </c>
      <c r="P21" s="7">
        <v>3495700</v>
      </c>
      <c r="Q21" s="7">
        <v>0</v>
      </c>
      <c r="R21" s="7">
        <v>3495700</v>
      </c>
      <c r="S21" s="11">
        <v>3495700</v>
      </c>
      <c r="T21" s="11">
        <v>3495700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1829241.47</v>
      </c>
      <c r="AA21" s="11">
        <v>1829241.47</v>
      </c>
      <c r="AB21" s="11">
        <v>0</v>
      </c>
      <c r="AC21" s="11">
        <v>1829241.47</v>
      </c>
      <c r="AD21" s="11">
        <v>1829241.47</v>
      </c>
      <c r="AE21" s="11">
        <v>1829241.47</v>
      </c>
      <c r="AF21" s="11">
        <v>1666458.53</v>
      </c>
      <c r="AG21" s="12">
        <v>0.52329999999999999</v>
      </c>
      <c r="AH21" s="11">
        <v>1666458.53</v>
      </c>
      <c r="AI21" s="12">
        <v>0.52329999999999999</v>
      </c>
      <c r="AJ21" s="11">
        <v>0</v>
      </c>
      <c r="AK21" s="12"/>
      <c r="AL21" s="34">
        <f t="shared" si="0"/>
        <v>3495.7</v>
      </c>
      <c r="AM21" s="34">
        <v>2728700</v>
      </c>
      <c r="AN21" s="39">
        <v>2728.7</v>
      </c>
    </row>
    <row r="22" spans="1:40" hidden="1">
      <c r="A22" s="4" t="s">
        <v>28</v>
      </c>
      <c r="B22" s="5" t="s">
        <v>29</v>
      </c>
      <c r="C22" s="4" t="s">
        <v>28</v>
      </c>
      <c r="D22" s="4"/>
      <c r="E22" s="4"/>
      <c r="F22" s="6"/>
      <c r="G22" s="4"/>
      <c r="H22" s="4"/>
      <c r="I22" s="4"/>
      <c r="J22" s="4"/>
      <c r="K22" s="4"/>
      <c r="L22" s="4"/>
      <c r="M22" s="4"/>
      <c r="N22" s="4"/>
      <c r="O22" s="7">
        <v>0</v>
      </c>
      <c r="P22" s="7">
        <v>0</v>
      </c>
      <c r="Q22" s="7">
        <v>0</v>
      </c>
      <c r="R22" s="7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194153</v>
      </c>
      <c r="AA22" s="11">
        <v>194153</v>
      </c>
      <c r="AB22" s="11">
        <v>0</v>
      </c>
      <c r="AC22" s="11">
        <v>194153</v>
      </c>
      <c r="AD22" s="11">
        <v>194153</v>
      </c>
      <c r="AE22" s="11">
        <v>194153</v>
      </c>
      <c r="AF22" s="11">
        <v>-194153</v>
      </c>
      <c r="AG22" s="12"/>
      <c r="AH22" s="11">
        <v>-194153</v>
      </c>
      <c r="AI22" s="12"/>
      <c r="AJ22" s="11">
        <v>0</v>
      </c>
      <c r="AK22" s="12"/>
      <c r="AL22" s="34">
        <f t="shared" si="0"/>
        <v>0</v>
      </c>
      <c r="AM22" s="34">
        <v>0</v>
      </c>
      <c r="AN22" s="39">
        <f t="shared" si="1"/>
        <v>0</v>
      </c>
    </row>
    <row r="23" spans="1:40" ht="76.5">
      <c r="A23" s="4" t="s">
        <v>30</v>
      </c>
      <c r="B23" s="5" t="s">
        <v>31</v>
      </c>
      <c r="C23" s="4" t="s">
        <v>30</v>
      </c>
      <c r="D23" s="4"/>
      <c r="E23" s="4"/>
      <c r="F23" s="6"/>
      <c r="G23" s="4"/>
      <c r="H23" s="4"/>
      <c r="I23" s="4"/>
      <c r="J23" s="4"/>
      <c r="K23" s="4"/>
      <c r="L23" s="4"/>
      <c r="M23" s="4"/>
      <c r="N23" s="4"/>
      <c r="O23" s="7">
        <v>0</v>
      </c>
      <c r="P23" s="7">
        <v>0</v>
      </c>
      <c r="Q23" s="7">
        <v>0</v>
      </c>
      <c r="R23" s="7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242550</v>
      </c>
      <c r="AA23" s="11">
        <v>242550</v>
      </c>
      <c r="AB23" s="11">
        <v>0</v>
      </c>
      <c r="AC23" s="11">
        <v>242550</v>
      </c>
      <c r="AD23" s="11">
        <v>242550</v>
      </c>
      <c r="AE23" s="11">
        <v>242550</v>
      </c>
      <c r="AF23" s="11">
        <v>-242550</v>
      </c>
      <c r="AG23" s="12"/>
      <c r="AH23" s="11">
        <v>-242550</v>
      </c>
      <c r="AI23" s="12"/>
      <c r="AJ23" s="11">
        <v>0</v>
      </c>
      <c r="AK23" s="12"/>
      <c r="AL23" s="34">
        <f t="shared" si="0"/>
        <v>0</v>
      </c>
      <c r="AM23" s="34">
        <v>242550</v>
      </c>
      <c r="AN23" s="39">
        <f t="shared" si="1"/>
        <v>242.55</v>
      </c>
    </row>
    <row r="24" spans="1:40" ht="51">
      <c r="A24" s="4" t="s">
        <v>32</v>
      </c>
      <c r="B24" s="5" t="s">
        <v>33</v>
      </c>
      <c r="C24" s="4" t="s">
        <v>32</v>
      </c>
      <c r="D24" s="4"/>
      <c r="E24" s="4"/>
      <c r="F24" s="6"/>
      <c r="G24" s="4"/>
      <c r="H24" s="4"/>
      <c r="I24" s="4"/>
      <c r="J24" s="4"/>
      <c r="K24" s="4"/>
      <c r="L24" s="4"/>
      <c r="M24" s="4"/>
      <c r="N24" s="4"/>
      <c r="O24" s="7">
        <v>0</v>
      </c>
      <c r="P24" s="7">
        <v>30742100</v>
      </c>
      <c r="Q24" s="7">
        <v>30</v>
      </c>
      <c r="R24" s="7">
        <v>30742130</v>
      </c>
      <c r="S24" s="11">
        <v>30742130</v>
      </c>
      <c r="T24" s="11">
        <v>30742130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19448366.670000002</v>
      </c>
      <c r="AA24" s="11">
        <v>19448366.670000002</v>
      </c>
      <c r="AB24" s="11">
        <v>0</v>
      </c>
      <c r="AC24" s="11">
        <v>19448366.670000002</v>
      </c>
      <c r="AD24" s="11">
        <v>19448366.670000002</v>
      </c>
      <c r="AE24" s="11">
        <v>19448366.670000002</v>
      </c>
      <c r="AF24" s="11">
        <v>11293763.33</v>
      </c>
      <c r="AG24" s="12">
        <v>0.63260000000000005</v>
      </c>
      <c r="AH24" s="11">
        <v>11293763.33</v>
      </c>
      <c r="AI24" s="12">
        <v>0.63260000000000005</v>
      </c>
      <c r="AJ24" s="11">
        <v>0</v>
      </c>
      <c r="AK24" s="12"/>
      <c r="AL24" s="34">
        <f t="shared" si="0"/>
        <v>30742.13</v>
      </c>
      <c r="AM24" s="34">
        <v>19448366.670000002</v>
      </c>
      <c r="AN24" s="39">
        <v>24592.3</v>
      </c>
    </row>
    <row r="25" spans="1:40">
      <c r="A25" s="4" t="s">
        <v>34</v>
      </c>
      <c r="B25" s="5" t="s">
        <v>36</v>
      </c>
      <c r="C25" s="4" t="s">
        <v>34</v>
      </c>
      <c r="D25" s="4"/>
      <c r="E25" s="4"/>
      <c r="F25" s="6"/>
      <c r="G25" s="4"/>
      <c r="H25" s="4"/>
      <c r="I25" s="4"/>
      <c r="J25" s="4"/>
      <c r="K25" s="4"/>
      <c r="L25" s="4"/>
      <c r="M25" s="4"/>
      <c r="N25" s="4"/>
      <c r="O25" s="7">
        <v>0</v>
      </c>
      <c r="P25" s="7">
        <v>25000</v>
      </c>
      <c r="Q25" s="7">
        <v>0</v>
      </c>
      <c r="R25" s="7">
        <v>25000</v>
      </c>
      <c r="S25" s="11">
        <v>3018500</v>
      </c>
      <c r="T25" s="11">
        <v>25000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7000</v>
      </c>
      <c r="AA25" s="11">
        <v>7000</v>
      </c>
      <c r="AB25" s="11">
        <v>0</v>
      </c>
      <c r="AC25" s="11">
        <v>7000</v>
      </c>
      <c r="AD25" s="11">
        <v>3060917.32</v>
      </c>
      <c r="AE25" s="11">
        <v>7000</v>
      </c>
      <c r="AF25" s="11">
        <v>18000</v>
      </c>
      <c r="AG25" s="12">
        <v>0.28000000000000003</v>
      </c>
      <c r="AH25" s="11">
        <v>18000</v>
      </c>
      <c r="AI25" s="12">
        <v>0.28000000000000003</v>
      </c>
      <c r="AJ25" s="11">
        <v>0</v>
      </c>
      <c r="AK25" s="12"/>
      <c r="AL25" s="34">
        <f t="shared" si="0"/>
        <v>3018.5</v>
      </c>
      <c r="AM25" s="36">
        <v>3764760</v>
      </c>
      <c r="AN25" s="39">
        <f t="shared" si="1"/>
        <v>3764.76</v>
      </c>
    </row>
    <row r="26" spans="1:40">
      <c r="A26" s="4"/>
      <c r="B26" s="5" t="s">
        <v>48</v>
      </c>
      <c r="C26" s="4"/>
      <c r="D26" s="4"/>
      <c r="E26" s="4"/>
      <c r="F26" s="6"/>
      <c r="G26" s="4"/>
      <c r="H26" s="4"/>
      <c r="I26" s="4"/>
      <c r="J26" s="4"/>
      <c r="K26" s="4"/>
      <c r="L26" s="4"/>
      <c r="M26" s="4"/>
      <c r="N26" s="4"/>
      <c r="O26" s="7"/>
      <c r="P26" s="7"/>
      <c r="Q26" s="7"/>
      <c r="R26" s="7"/>
      <c r="S26" s="11">
        <f>SUM(S18:S25)</f>
        <v>42749680</v>
      </c>
      <c r="T26" s="11">
        <f t="shared" ref="T26:AM26" si="3">SUM(T18:T25)</f>
        <v>39756180</v>
      </c>
      <c r="U26" s="11">
        <f t="shared" si="3"/>
        <v>0</v>
      </c>
      <c r="V26" s="11">
        <f t="shared" si="3"/>
        <v>0</v>
      </c>
      <c r="W26" s="11">
        <f t="shared" si="3"/>
        <v>0</v>
      </c>
      <c r="X26" s="11">
        <f t="shared" si="3"/>
        <v>0</v>
      </c>
      <c r="Y26" s="11">
        <f t="shared" si="3"/>
        <v>0</v>
      </c>
      <c r="Z26" s="11">
        <f t="shared" si="3"/>
        <v>25889818.550000001</v>
      </c>
      <c r="AA26" s="11">
        <f t="shared" si="3"/>
        <v>25889818.550000001</v>
      </c>
      <c r="AB26" s="11">
        <f t="shared" si="3"/>
        <v>0</v>
      </c>
      <c r="AC26" s="11">
        <f t="shared" si="3"/>
        <v>25889818.550000001</v>
      </c>
      <c r="AD26" s="11">
        <f t="shared" si="3"/>
        <v>28943735.870000001</v>
      </c>
      <c r="AE26" s="11">
        <f t="shared" si="3"/>
        <v>25889818.550000001</v>
      </c>
      <c r="AF26" s="11">
        <f t="shared" si="3"/>
        <v>13866361.449999999</v>
      </c>
      <c r="AG26" s="11">
        <f t="shared" si="3"/>
        <v>10.271799999999999</v>
      </c>
      <c r="AH26" s="11">
        <f t="shared" si="3"/>
        <v>13866361.449999999</v>
      </c>
      <c r="AI26" s="11">
        <f t="shared" si="3"/>
        <v>10.271799999999999</v>
      </c>
      <c r="AJ26" s="11">
        <f t="shared" si="3"/>
        <v>0</v>
      </c>
      <c r="AK26" s="11">
        <f t="shared" si="3"/>
        <v>0</v>
      </c>
      <c r="AL26" s="37">
        <f t="shared" si="0"/>
        <v>42749.68</v>
      </c>
      <c r="AM26" s="37">
        <f t="shared" si="3"/>
        <v>32013354.670000002</v>
      </c>
      <c r="AN26" s="38">
        <f t="shared" si="1"/>
        <v>32013.354670000001</v>
      </c>
    </row>
    <row r="27" spans="1:40">
      <c r="A27" s="19" t="s">
        <v>35</v>
      </c>
      <c r="B27" s="20"/>
      <c r="C27" s="20"/>
      <c r="D27" s="20"/>
      <c r="E27" s="20"/>
      <c r="F27" s="20"/>
      <c r="G27" s="20"/>
      <c r="H27" s="21"/>
      <c r="I27" s="8"/>
      <c r="J27" s="8"/>
      <c r="K27" s="8"/>
      <c r="L27" s="8"/>
      <c r="M27" s="8"/>
      <c r="N27" s="8"/>
      <c r="O27" s="9">
        <v>0</v>
      </c>
      <c r="P27" s="9">
        <v>503676910</v>
      </c>
      <c r="Q27" s="9">
        <v>15940512</v>
      </c>
      <c r="R27" s="9">
        <v>519617422</v>
      </c>
      <c r="S27" s="13">
        <f t="shared" ref="S27:AK27" si="4">SUM(S17+S26)</f>
        <v>208142080</v>
      </c>
      <c r="T27" s="13">
        <f t="shared" si="4"/>
        <v>205148580</v>
      </c>
      <c r="U27" s="13">
        <f t="shared" si="4"/>
        <v>0</v>
      </c>
      <c r="V27" s="13">
        <f t="shared" si="4"/>
        <v>0</v>
      </c>
      <c r="W27" s="13">
        <f t="shared" si="4"/>
        <v>0</v>
      </c>
      <c r="X27" s="13">
        <f t="shared" si="4"/>
        <v>0</v>
      </c>
      <c r="Y27" s="13">
        <f t="shared" si="4"/>
        <v>0</v>
      </c>
      <c r="Z27" s="13">
        <f t="shared" si="4"/>
        <v>144285080.89000002</v>
      </c>
      <c r="AA27" s="13">
        <f t="shared" si="4"/>
        <v>144285080.89000002</v>
      </c>
      <c r="AB27" s="13">
        <f t="shared" si="4"/>
        <v>0</v>
      </c>
      <c r="AC27" s="13">
        <f t="shared" si="4"/>
        <v>144285080.89000002</v>
      </c>
      <c r="AD27" s="13">
        <f t="shared" si="4"/>
        <v>147338998.21000001</v>
      </c>
      <c r="AE27" s="13">
        <f t="shared" si="4"/>
        <v>144285080.89000002</v>
      </c>
      <c r="AF27" s="13">
        <f t="shared" si="4"/>
        <v>60863499.109999999</v>
      </c>
      <c r="AG27" s="13">
        <f t="shared" si="4"/>
        <v>14.721799999999998</v>
      </c>
      <c r="AH27" s="13">
        <f t="shared" si="4"/>
        <v>60863499.109999999</v>
      </c>
      <c r="AI27" s="13">
        <f t="shared" si="4"/>
        <v>14.721799999999998</v>
      </c>
      <c r="AJ27" s="13">
        <f t="shared" si="4"/>
        <v>0</v>
      </c>
      <c r="AK27" s="13">
        <f t="shared" si="4"/>
        <v>0</v>
      </c>
      <c r="AL27" s="37">
        <f t="shared" si="0"/>
        <v>208142.07999999999</v>
      </c>
      <c r="AM27" s="40">
        <f>SUM(AM17+AM26)</f>
        <v>194900041.67000002</v>
      </c>
      <c r="AN27" s="38">
        <f t="shared" si="1"/>
        <v>194900.04167000001</v>
      </c>
    </row>
    <row r="28" spans="1:40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 t="s">
        <v>0</v>
      </c>
      <c r="AF28" s="10"/>
      <c r="AG28" s="10"/>
      <c r="AH28" s="10"/>
      <c r="AI28" s="10"/>
      <c r="AJ28" s="10"/>
      <c r="AK28" s="10"/>
      <c r="AL28" s="10"/>
    </row>
    <row r="29" spans="1:40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1"/>
      <c r="AD29" s="1"/>
      <c r="AE29" s="1"/>
      <c r="AF29" s="1"/>
      <c r="AG29" s="1"/>
      <c r="AH29" s="1"/>
      <c r="AI29" s="1"/>
      <c r="AJ29" s="1"/>
      <c r="AK29" s="1"/>
      <c r="AL29" s="17"/>
    </row>
  </sheetData>
  <mergeCells count="35">
    <mergeCell ref="AN6:AN7"/>
    <mergeCell ref="A5:AN5"/>
    <mergeCell ref="A3:AN3"/>
    <mergeCell ref="A29:AB29"/>
    <mergeCell ref="AM6:AM7"/>
    <mergeCell ref="W6:W7"/>
    <mergeCell ref="X6:X7"/>
    <mergeCell ref="Y6:AA6"/>
    <mergeCell ref="AB6:AD6"/>
    <mergeCell ref="AF6:AG6"/>
    <mergeCell ref="AH6:AI6"/>
    <mergeCell ref="Q6:Q7"/>
    <mergeCell ref="R6:R7"/>
    <mergeCell ref="S6:S7"/>
    <mergeCell ref="T6:T7"/>
    <mergeCell ref="U6:U7"/>
    <mergeCell ref="AL6:AL7"/>
    <mergeCell ref="A6:A7"/>
    <mergeCell ref="B6:B7"/>
    <mergeCell ref="C6:C7"/>
    <mergeCell ref="D6:D7"/>
    <mergeCell ref="E6:E7"/>
    <mergeCell ref="V6:V7"/>
    <mergeCell ref="I6:K6"/>
    <mergeCell ref="L6:L7"/>
    <mergeCell ref="A27:H27"/>
    <mergeCell ref="F6:H6"/>
    <mergeCell ref="A1:AK1"/>
    <mergeCell ref="A2:AK2"/>
    <mergeCell ref="A4:AI4"/>
    <mergeCell ref="M6:M7"/>
    <mergeCell ref="P6:P7"/>
    <mergeCell ref="AJ6:AK6"/>
    <mergeCell ref="N6:N7"/>
    <mergeCell ref="O6:O7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 (1)</vt:lpstr>
      <vt:lpstr>'Документ (1)'!Заголовки_для_печати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</dc:creator>
  <cp:lastModifiedBy>Филушкина </cp:lastModifiedBy>
  <cp:lastPrinted>2013-11-18T08:01:14Z</cp:lastPrinted>
  <dcterms:created xsi:type="dcterms:W3CDTF">2013-10-14T09:40:28Z</dcterms:created>
  <dcterms:modified xsi:type="dcterms:W3CDTF">2013-11-18T08:01:44Z</dcterms:modified>
</cp:coreProperties>
</file>