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630" yWindow="525" windowWidth="27495" windowHeight="11190"/>
  </bookViews>
  <sheets>
    <sheet name="Документ" sheetId="2" r:id="rId1"/>
  </sheets>
  <definedNames>
    <definedName name="_xlnm.Print_Titles" localSheetId="0">Документ!$5:$6</definedName>
  </definedNames>
  <calcPr calcId="144525"/>
</workbook>
</file>

<file path=xl/calcChain.xml><?xml version="1.0" encoding="utf-8"?>
<calcChain xmlns="http://schemas.openxmlformats.org/spreadsheetml/2006/main">
  <c r="C50" i="2" l="1"/>
  <c r="C45" i="2" s="1"/>
  <c r="C44" i="2" s="1"/>
  <c r="C37" i="2"/>
  <c r="C30" i="2"/>
  <c r="C25" i="2"/>
  <c r="C21" i="2"/>
  <c r="C24" i="2" l="1"/>
  <c r="C17" i="2"/>
  <c r="C12" i="2"/>
  <c r="C8" i="2" l="1"/>
  <c r="C7" i="2" s="1"/>
  <c r="C70" i="2" s="1"/>
</calcChain>
</file>

<file path=xl/sharedStrings.xml><?xml version="1.0" encoding="utf-8"?>
<sst xmlns="http://schemas.openxmlformats.org/spreadsheetml/2006/main" count="131" uniqueCount="131">
  <si>
    <t/>
  </si>
  <si>
    <t>Наименование показателя</t>
  </si>
  <si>
    <t>00010000000000000000</t>
  </si>
  <si>
    <t xml:space="preserve">      НАЛОГОВЫЕ И НЕНАЛОГОВЫЕ ДОХОДЫ</t>
  </si>
  <si>
    <t>00010100000000000000</t>
  </si>
  <si>
    <t xml:space="preserve">          </t>
  </si>
  <si>
    <t>00010300000000000000</t>
  </si>
  <si>
    <t>00010500000000000000</t>
  </si>
  <si>
    <t>00010501000000000000</t>
  </si>
  <si>
    <t>00010502010020000110</t>
  </si>
  <si>
    <t>00010503000000000000</t>
  </si>
  <si>
    <t>00010504000000000000</t>
  </si>
  <si>
    <t>00010600000000000000</t>
  </si>
  <si>
    <t>00010601000000000000</t>
  </si>
  <si>
    <t>00010606000000000000</t>
  </si>
  <si>
    <t>00010700000000000000</t>
  </si>
  <si>
    <t>00010800000000000000</t>
  </si>
  <si>
    <t>00010803010010000110</t>
  </si>
  <si>
    <t>00010807150010000110</t>
  </si>
  <si>
    <t>00011100000000000000</t>
  </si>
  <si>
    <t>00011101040140000120</t>
  </si>
  <si>
    <t>00011105012140000120</t>
  </si>
  <si>
    <t>00011105034140000120</t>
  </si>
  <si>
    <t>00011105324140000120</t>
  </si>
  <si>
    <t>00011200000000000000</t>
  </si>
  <si>
    <t>00011201010010000120</t>
  </si>
  <si>
    <t>00011201030010000120</t>
  </si>
  <si>
    <t>00011201041010000120</t>
  </si>
  <si>
    <t>00011201042010000120</t>
  </si>
  <si>
    <t>00011300000000000000</t>
  </si>
  <si>
    <t>00011302994140000130</t>
  </si>
  <si>
    <t>00011400000000000000</t>
  </si>
  <si>
    <t>00011401040140000410</t>
  </si>
  <si>
    <t>00011402043140000410</t>
  </si>
  <si>
    <t>00011406012140000430</t>
  </si>
  <si>
    <t>00011600000000000000</t>
  </si>
  <si>
    <t>00011700000000000000</t>
  </si>
  <si>
    <t>00011701040140000180</t>
  </si>
  <si>
    <t>00020000000000000000</t>
  </si>
  <si>
    <t xml:space="preserve">      БЕЗВОЗМЕЗДНЫЕ ПОСТУПЛЕНИЯ</t>
  </si>
  <si>
    <t>00020200000000000000</t>
  </si>
  <si>
    <t>00020215002140000150</t>
  </si>
  <si>
    <t>00020220000000000000</t>
  </si>
  <si>
    <t>00020220300140000150</t>
  </si>
  <si>
    <t>00020220303140000150</t>
  </si>
  <si>
    <t>00020225000000000000</t>
  </si>
  <si>
    <t>00020225154140000150</t>
  </si>
  <si>
    <t>00020225228140000150</t>
  </si>
  <si>
    <t>00020225304140000150</t>
  </si>
  <si>
    <t>00020225315140000150</t>
  </si>
  <si>
    <t>00020225454140000150</t>
  </si>
  <si>
    <t>00020225467140000150</t>
  </si>
  <si>
    <t>00020225497140000150</t>
  </si>
  <si>
    <t>00020225513140000150</t>
  </si>
  <si>
    <t>00020225519140000150</t>
  </si>
  <si>
    <t>00020225555140000150</t>
  </si>
  <si>
    <t>00020225559140000150</t>
  </si>
  <si>
    <t>00020225576140000150</t>
  </si>
  <si>
    <t>00020225599140000150</t>
  </si>
  <si>
    <t>00020229000000000000</t>
  </si>
  <si>
    <t>00020229999140000150</t>
  </si>
  <si>
    <t>00020230000000000000</t>
  </si>
  <si>
    <t>00020245000000000000</t>
  </si>
  <si>
    <t>00021800000000000000</t>
  </si>
  <si>
    <t>00021900000000000000</t>
  </si>
  <si>
    <t>ИТОГО ДОХОДОВ</t>
  </si>
  <si>
    <t>Неналоговые</t>
  </si>
  <si>
    <t>Налоговые</t>
  </si>
  <si>
    <t>Единица измерения: тыс.руб.</t>
  </si>
  <si>
    <t>Налог на доходы физических лиц</t>
  </si>
  <si>
    <t>НАЛОГИ НА ТОВАРЫ (РАБОТЫ, УСЛУГИ), РЕАЛИЗУЕМЫЕ НА ТЕРРИТОРИИ РОССИЙСКОЙ ФЕДЕРАЦИИ</t>
  </si>
  <si>
    <t>Акцизы по подакцизным товарам (продукции), производимым на территории Российской Федерации</t>
  </si>
  <si>
    <t>Иные межбюджнтные трансферты</t>
  </si>
  <si>
    <t>ожидаемое 2025</t>
  </si>
  <si>
    <t>НАЛОГИ НА СОВОКУПНЫЙ ДОХОД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</si>
  <si>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</si>
  <si>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</si>
  <si>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</si>
  <si>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Налог, взимаемый в связи с применением патентной системы налогообложения, зачисляемый в бюджеты муниципальных районов</t>
  </si>
  <si>
    <t>НАЛОГИ НА ИМУЩЕСТВО</t>
  </si>
  <si>
    <t>Налог на имущество физических лиц</t>
  </si>
  <si>
    <t>Земельный налог</t>
  </si>
  <si>
    <t>НАЛОГИ, СБОРЫ И РЕГУЛЯРНЫЕ ПЛАТЕЖИ ЗА ПОЛЬЗОВАНИЕ ПРИРОДНЫМИ РЕСУРСАМИ</t>
  </si>
  <si>
    <t>ГОСУДАРСТВЕННАЯ ПОШЛИНА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</si>
  <si>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</t>
  </si>
  <si>
    <t>Государственная пошлина за выдачу разрешения на установку рекламной конструкции</t>
  </si>
  <si>
    <t>ДОХОДЫ ОТ ИСПОЛЬЗОВАНИЯ ИМУЩЕСТВА, НАХОДЯЩЕГОСЯ В ГОСУДАРСТВЕННОЙ И МУНИЦИПАЛЬНОЙ СОБСТВЕННОСТИ</t>
  </si>
  <si>
    <t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муниципальным округам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</si>
  <si>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муниципальных округов, а также средства от продажи права на заключение договоров аренды указанных земельных участков</t>
  </si>
  <si>
    <t xml:space="preserve"> Доходы от сдачи в аренду имущества, находящегося в оперативном управлении органов управления муниципальных округов и созданных ими учреждений (за исключением имущества муниципальных бюджетных и автономных учреждений)</t>
  </si>
  <si>
    <t>Плата по соглашениям об установлении сервитута, заключенным органами местного самоуправления муниципальных округов, государственными или муниципальными предприятиями либо государственными или муниципальными учреждениями в отношении земельных участков, находящихся в собственности муниципальных округов</t>
  </si>
  <si>
    <t>ПЛАТЕЖИ ПРИ ПОЛЬЗОВАНИИ ПРИРОДНЫМИ РЕСУРСАМИ</t>
  </si>
  <si>
    <t>Плата за выбросы загрязняющих веществ в атмосферный воздух стационарными объектами</t>
  </si>
  <si>
    <t>Плата за сбросы загрязняющих веществ в водные объекты</t>
  </si>
  <si>
    <t>Плата за размещение отходов производства</t>
  </si>
  <si>
    <t>Плата за размещение твердых коммунальных отходов</t>
  </si>
  <si>
    <t>ДОХОДЫ ОТ ОКАЗАНИЯ ПЛАТНЫХ УСЛУГ И КОМПЕНСАЦИИ ЗАТРАТ ГОСУДАРСТВА</t>
  </si>
  <si>
    <t>Прочие доходы от компенсации затрат бюджетов муниципальных округов</t>
  </si>
  <si>
    <t>ДОХОДЫ ОТ ПРОДАЖИ МАТЕРИАЛЬНЫХ И НЕМАТЕРИАЛЬНЫХ АКТИВОВ</t>
  </si>
  <si>
    <t>Доходы от продажи квартир, находящихся в собственности муниципальных округов</t>
  </si>
  <si>
    <t>Доходы от реализации иного имущества, находящегося в собственности муниципальных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</si>
  <si>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Доходы от продажи земельных участков, государственная собственность на которые не разграничена и которые расположены в границах муниципальных округов</t>
  </si>
  <si>
    <t>ПРОЧИЕ НЕНАЛОГОВЫЕ ДОХОДЫ</t>
  </si>
  <si>
    <t>Невыясненные поступления, зачисляемые в бюджеты муниципальных округов</t>
  </si>
  <si>
    <t>БЕЗВОЗМЕЗДНЫЕ ПОСТУПЛЕНИЯ ОТ ДРУГИХ БЮДЖЕТОВ БЮДЖЕТНОЙ СИСТЕМЫ РОССИЙСКОЙ ФЕДЕРАЦИИ</t>
  </si>
  <si>
    <t>ШТРАФЫ, САНКЦИИ, ВОЗМЕЩЕНИЕ УЩЕРБА</t>
  </si>
  <si>
    <t>Дотации бюджетам муниципальных округов на поддержку мер по обеспечению сбалансированности бюджетов</t>
  </si>
  <si>
    <t>Субсидии бюджетам бюджетной системы Российской Федерации (межбюджетные субсидии)</t>
  </si>
  <si>
    <t>Субсидии бюджетам муниципальных округов на обеспечение мероприятий по модернизации систем коммунальной инфраструктуры за счет средств, поступивших от публично-правовой компании "Фонд развития территорий"</t>
  </si>
  <si>
    <t>Субсидии бюджетам муниципальных округов на обеспечение мероприятий по модернизации систем коммунальной инфраструктуры за счет средств бюджетов</t>
  </si>
  <si>
    <t>Субсидии бюджетам муниципальных округов на реализацию мероприятий по модернизации коммунальной инфраструктуры</t>
  </si>
  <si>
    <t>Субсидии бюджетам муниципальных округов на оснащение объектов спортивной инфраструктуры спортивно-технологическим оборудованием</t>
  </si>
  <si>
    <t>Субсидии бюджетам муниципальных округов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</si>
  <si>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муниципальных округов на осуществление капитального ремонта и оснащение образовательных организаций, осуществляющих образовательную деятельность по образовательным программам дошкольного образования</t>
  </si>
  <si>
    <t>Субсидии бюджетам муниципальных округов на создание модельных муниципальных библиотек</t>
  </si>
  <si>
    <t>Субсидии бюджетам муниципальных округов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</si>
  <si>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муниципальных округов на реализацию мероприятий по обеспечению жильем молодых семей</t>
  </si>
  <si>
    <t>Субсидии бюджетам муниципальных округов на развитие сети учреждений культурно-досугового типа</t>
  </si>
  <si>
    <t>Субсидии бюджетам муниципальных округов на поддержку отрасли культуры</t>
  </si>
  <si>
    <t>Субсидии бюджетам муниципальных округов на реализацию программ формирования современной городской среды</t>
  </si>
  <si>
    <t>Субсидии бюджетам муниципальных округов на оснащение предметных кабинетов общеобразовательных организаций средствами обучения и воспитания</t>
  </si>
  <si>
    <t>Субсидии бюджетам муниципальных округов на обеспечение комплексного развития сельских территорий</t>
  </si>
  <si>
    <t>Субсидии бюджетам муниципальных округов на подготовку проектов межевания земельных участков и на проведение кадастровых работ</t>
  </si>
  <si>
    <t>Субсидии бюджетам за счет средств резервного фонда Президента Российской Федерации</t>
  </si>
  <si>
    <t>Прочие субсидии бюджетам муниципальных округов</t>
  </si>
  <si>
    <t>Субвенции бюджетам бюджетной системы Российской Федерации</t>
  </si>
  <si>
    <t>ВОЗВРАТ ОСТАТКОВ СУБСИДИЙ, СУБВЕНЦИЙ И ИНЫХ МЕЖБЮДЖЕТНЫХ ТРАНСФЕРТОВ, ИМЕЮЩИХ ЦЕЛЕВОЕ НАЗНАЧЕНИЕ, ПРОШЛЫХ ЛЕТ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</si>
  <si>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</si>
  <si>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Ожидаемое исполнение доходной части бюджета</t>
  </si>
  <si>
    <t xml:space="preserve">муниципального образования "Смоленский муниципальный округ" Смоленской области </t>
  </si>
  <si>
    <t>за 2025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</si>
</sst>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name val="DejaVu Sans"/>
      <family val="2"/>
      <scheme val="minor"/>
    </font>
    <font>
      <sz val="10"/>
      <color rgb="FF000000"/>
      <name val="Arial Cyr"/>
    </font>
    <font>
      <b/>
      <sz val="12"/>
      <color rgb="FF000000"/>
      <name val="Arial Cyr"/>
    </font>
    <font>
      <b/>
      <sz val="10"/>
      <color rgb="FF000000"/>
      <name val="Arial Cyr"/>
    </font>
    <font>
      <sz val="11"/>
      <color rgb="FF000000"/>
      <name val="DejaVu Sans"/>
      <scheme val="minor"/>
    </font>
    <font>
      <sz val="10"/>
      <color rgb="FF000000"/>
      <name val="Arial"/>
    </font>
    <font>
      <sz val="11"/>
      <name val="DejaVu Sans"/>
      <family val="2"/>
      <scheme val="minor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color rgb="FF00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CCFFFF"/>
      </patternFill>
    </fill>
    <fill>
      <patternFill patternType="solid">
        <fgColor rgb="FFFFFF99"/>
      </patternFill>
    </fill>
    <fill>
      <patternFill patternType="solid">
        <fgColor rgb="FFC0C0C0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5">
    <xf numFmtId="0" fontId="0" fillId="0" borderId="0"/>
    <xf numFmtId="0" fontId="1" fillId="0" borderId="1">
      <alignment horizontal="left" wrapText="1"/>
    </xf>
    <xf numFmtId="0" fontId="1" fillId="0" borderId="1"/>
    <xf numFmtId="0" fontId="2" fillId="0" borderId="1">
      <alignment horizontal="center" wrapText="1"/>
    </xf>
    <xf numFmtId="0" fontId="2" fillId="0" borderId="1">
      <alignment horizontal="center"/>
    </xf>
    <xf numFmtId="0" fontId="1" fillId="0" borderId="1">
      <alignment horizontal="right"/>
    </xf>
    <xf numFmtId="0" fontId="1" fillId="0" borderId="2">
      <alignment horizontal="center" vertical="center" wrapText="1"/>
    </xf>
    <xf numFmtId="0" fontId="1" fillId="0" borderId="3">
      <alignment horizontal="center" vertical="center" wrapText="1"/>
    </xf>
    <xf numFmtId="1" fontId="1" fillId="0" borderId="2">
      <alignment horizontal="center" vertical="top" shrinkToFit="1"/>
    </xf>
    <xf numFmtId="0" fontId="1" fillId="0" borderId="2">
      <alignment horizontal="left" vertical="top" wrapText="1"/>
    </xf>
    <xf numFmtId="0" fontId="1" fillId="0" borderId="2">
      <alignment horizontal="center" vertical="top" wrapText="1"/>
    </xf>
    <xf numFmtId="4" fontId="3" fillId="2" borderId="2">
      <alignment horizontal="right" vertical="top" shrinkToFit="1"/>
    </xf>
    <xf numFmtId="10" fontId="3" fillId="2" borderId="2">
      <alignment horizontal="center" vertical="top" shrinkToFit="1"/>
    </xf>
    <xf numFmtId="1" fontId="3" fillId="0" borderId="2">
      <alignment horizontal="left" vertical="top" shrinkToFit="1"/>
    </xf>
    <xf numFmtId="1" fontId="3" fillId="0" borderId="4">
      <alignment horizontal="left" vertical="top" shrinkToFit="1"/>
    </xf>
    <xf numFmtId="4" fontId="3" fillId="3" borderId="2">
      <alignment horizontal="right" vertical="top" shrinkToFit="1"/>
    </xf>
    <xf numFmtId="10" fontId="3" fillId="3" borderId="2">
      <alignment horizontal="center" vertical="top" shrinkToFit="1"/>
    </xf>
    <xf numFmtId="0" fontId="6" fillId="0" borderId="0"/>
    <xf numFmtId="0" fontId="6" fillId="0" borderId="0"/>
    <xf numFmtId="0" fontId="6" fillId="0" borderId="0"/>
    <xf numFmtId="0" fontId="4" fillId="0" borderId="1"/>
    <xf numFmtId="0" fontId="4" fillId="0" borderId="1"/>
    <xf numFmtId="0" fontId="5" fillId="4" borderId="1"/>
    <xf numFmtId="4" fontId="1" fillId="0" borderId="2">
      <alignment horizontal="right" vertical="top" shrinkToFit="1"/>
    </xf>
    <xf numFmtId="10" fontId="1" fillId="0" borderId="2">
      <alignment horizontal="center" vertical="top" shrinkToFit="1"/>
    </xf>
  </cellStyleXfs>
  <cellXfs count="30">
    <xf numFmtId="0" fontId="0" fillId="0" borderId="0" xfId="0"/>
    <xf numFmtId="0" fontId="0" fillId="0" borderId="0" xfId="0" applyProtection="1">
      <protection locked="0"/>
    </xf>
    <xf numFmtId="0" fontId="1" fillId="0" borderId="1" xfId="2" applyNumberFormat="1" applyProtection="1"/>
    <xf numFmtId="1" fontId="1" fillId="0" borderId="2" xfId="8" applyNumberFormat="1" applyProtection="1">
      <alignment horizontal="center" vertical="top" shrinkToFit="1"/>
    </xf>
    <xf numFmtId="4" fontId="1" fillId="0" borderId="1" xfId="2" applyNumberFormat="1" applyProtection="1"/>
    <xf numFmtId="0" fontId="9" fillId="0" borderId="2" xfId="9" applyNumberFormat="1" applyFont="1" applyAlignment="1" applyProtection="1">
      <alignment horizontal="justify" vertical="top" wrapText="1"/>
    </xf>
    <xf numFmtId="0" fontId="10" fillId="0" borderId="2" xfId="9" applyNumberFormat="1" applyFont="1" applyAlignment="1" applyProtection="1">
      <alignment horizontal="justify" vertical="top" wrapText="1"/>
    </xf>
    <xf numFmtId="0" fontId="9" fillId="0" borderId="1" xfId="2" applyNumberFormat="1" applyFont="1" applyAlignment="1" applyProtection="1">
      <alignment horizontal="justify"/>
    </xf>
    <xf numFmtId="0" fontId="11" fillId="0" borderId="0" xfId="0" applyFont="1" applyAlignment="1" applyProtection="1">
      <alignment horizontal="justify"/>
      <protection locked="0"/>
    </xf>
    <xf numFmtId="4" fontId="9" fillId="5" borderId="2" xfId="11" applyNumberFormat="1" applyFont="1" applyFill="1" applyAlignment="1" applyProtection="1">
      <alignment horizontal="center" vertical="top" shrinkToFit="1"/>
    </xf>
    <xf numFmtId="4" fontId="10" fillId="5" borderId="2" xfId="11" applyNumberFormat="1" applyFont="1" applyFill="1" applyAlignment="1" applyProtection="1">
      <alignment horizontal="center" vertical="top" shrinkToFit="1"/>
    </xf>
    <xf numFmtId="4" fontId="9" fillId="5" borderId="2" xfId="15" applyNumberFormat="1" applyFont="1" applyFill="1" applyAlignment="1" applyProtection="1">
      <alignment horizontal="center" vertical="top" shrinkToFit="1"/>
    </xf>
    <xf numFmtId="0" fontId="9" fillId="5" borderId="1" xfId="2" applyNumberFormat="1" applyFont="1" applyFill="1" applyAlignment="1" applyProtection="1">
      <alignment horizontal="center"/>
    </xf>
    <xf numFmtId="0" fontId="11" fillId="5" borderId="0" xfId="0" applyFont="1" applyFill="1" applyAlignment="1" applyProtection="1">
      <alignment horizontal="center"/>
      <protection locked="0"/>
    </xf>
    <xf numFmtId="0" fontId="12" fillId="0" borderId="1" xfId="4" applyNumberFormat="1" applyFont="1" applyProtection="1">
      <alignment horizontal="center"/>
    </xf>
    <xf numFmtId="0" fontId="12" fillId="0" borderId="1" xfId="4" applyFont="1">
      <alignment horizontal="center"/>
    </xf>
    <xf numFmtId="1" fontId="8" fillId="0" borderId="2" xfId="13" applyNumberFormat="1" applyFont="1" applyProtection="1">
      <alignment horizontal="left" vertical="top" shrinkToFit="1"/>
    </xf>
    <xf numFmtId="1" fontId="8" fillId="0" borderId="2" xfId="13" applyFont="1">
      <alignment horizontal="left" vertical="top" shrinkToFit="1"/>
    </xf>
    <xf numFmtId="0" fontId="9" fillId="5" borderId="5" xfId="6" applyFont="1" applyFill="1" applyBorder="1" applyAlignment="1">
      <alignment horizontal="center" vertical="center" wrapText="1"/>
    </xf>
    <xf numFmtId="0" fontId="9" fillId="5" borderId="6" xfId="6" applyFont="1" applyFill="1" applyBorder="1" applyAlignment="1">
      <alignment horizontal="center" vertical="center" wrapText="1"/>
    </xf>
    <xf numFmtId="0" fontId="7" fillId="0" borderId="1" xfId="5" applyNumberFormat="1" applyFont="1" applyProtection="1">
      <alignment horizontal="right"/>
    </xf>
    <xf numFmtId="0" fontId="7" fillId="0" borderId="1" xfId="5" applyFont="1">
      <alignment horizontal="right"/>
    </xf>
    <xf numFmtId="0" fontId="1" fillId="0" borderId="2" xfId="6" applyNumberFormat="1" applyProtection="1">
      <alignment horizontal="center" vertical="center" wrapText="1"/>
    </xf>
    <xf numFmtId="0" fontId="1" fillId="0" borderId="2" xfId="6">
      <alignment horizontal="center" vertical="center" wrapText="1"/>
    </xf>
    <xf numFmtId="0" fontId="9" fillId="0" borderId="5" xfId="6" applyNumberFormat="1" applyFont="1" applyBorder="1" applyAlignment="1" applyProtection="1">
      <alignment horizontal="center" vertical="center" wrapText="1"/>
    </xf>
    <xf numFmtId="0" fontId="9" fillId="0" borderId="6" xfId="6" applyFont="1" applyBorder="1" applyAlignment="1">
      <alignment horizontal="center" vertical="center" wrapText="1"/>
    </xf>
    <xf numFmtId="0" fontId="12" fillId="0" borderId="1" xfId="3" applyNumberFormat="1" applyFont="1" applyProtection="1">
      <alignment horizontal="center" wrapText="1"/>
    </xf>
    <xf numFmtId="0" fontId="12" fillId="0" borderId="1" xfId="3" applyFont="1">
      <alignment horizontal="center" wrapText="1"/>
    </xf>
    <xf numFmtId="0" fontId="12" fillId="0" borderId="1" xfId="4" applyNumberFormat="1" applyFont="1" applyProtection="1">
      <alignment horizontal="center"/>
    </xf>
    <xf numFmtId="0" fontId="12" fillId="0" borderId="1" xfId="4" applyFont="1">
      <alignment horizontal="center"/>
    </xf>
  </cellXfs>
  <cellStyles count="25">
    <cellStyle name="br" xfId="19"/>
    <cellStyle name="col" xfId="18"/>
    <cellStyle name="style0" xfId="20"/>
    <cellStyle name="td" xfId="21"/>
    <cellStyle name="tr" xfId="17"/>
    <cellStyle name="xl21" xfId="22"/>
    <cellStyle name="xl22" xfId="6"/>
    <cellStyle name="xl23" xfId="8"/>
    <cellStyle name="xl24" xfId="2"/>
    <cellStyle name="xl25" xfId="10"/>
    <cellStyle name="xl26" xfId="13"/>
    <cellStyle name="xl27" xfId="14"/>
    <cellStyle name="xl28" xfId="23"/>
    <cellStyle name="xl29" xfId="15"/>
    <cellStyle name="xl30" xfId="1"/>
    <cellStyle name="xl31" xfId="7"/>
    <cellStyle name="xl32" xfId="24"/>
    <cellStyle name="xl33" xfId="16"/>
    <cellStyle name="xl34" xfId="3"/>
    <cellStyle name="xl35" xfId="4"/>
    <cellStyle name="xl36" xfId="5"/>
    <cellStyle name="xl37" xfId="9"/>
    <cellStyle name="xl38" xfId="11"/>
    <cellStyle name="xl39" xfId="12"/>
    <cellStyle name="Обычный" xfId="0" builtinId="0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jaVu Sans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71"/>
  <sheetViews>
    <sheetView showGridLines="0" showZeros="0" tabSelected="1" topLeftCell="B1" zoomScaleNormal="100" zoomScaleSheetLayoutView="100" workbookViewId="0">
      <selection activeCell="C21" sqref="C21"/>
    </sheetView>
  </sheetViews>
  <sheetFormatPr defaultColWidth="9.375" defaultRowHeight="15.75" outlineLevelRow="3"/>
  <cols>
    <col min="1" max="1" width="9.375" style="1" hidden="1"/>
    <col min="2" max="2" width="83.625" style="8" customWidth="1"/>
    <col min="3" max="3" width="18.625" style="13" customWidth="1"/>
    <col min="4" max="4" width="12" style="1" bestFit="1" customWidth="1"/>
    <col min="5" max="16384" width="9.375" style="1"/>
  </cols>
  <sheetData>
    <row r="1" spans="1:4" ht="18.75">
      <c r="A1" s="26" t="s">
        <v>128</v>
      </c>
      <c r="B1" s="27"/>
      <c r="C1" s="27"/>
      <c r="D1" s="2"/>
    </row>
    <row r="2" spans="1:4" ht="18.75">
      <c r="A2" s="28" t="s">
        <v>129</v>
      </c>
      <c r="B2" s="29"/>
      <c r="C2" s="29"/>
      <c r="D2" s="2"/>
    </row>
    <row r="3" spans="1:4" ht="18.75">
      <c r="A3" s="14"/>
      <c r="B3" s="15" t="s">
        <v>130</v>
      </c>
      <c r="C3" s="15"/>
      <c r="D3" s="2"/>
    </row>
    <row r="4" spans="1:4" ht="14.25">
      <c r="A4" s="20" t="s">
        <v>68</v>
      </c>
      <c r="B4" s="21"/>
      <c r="C4" s="21"/>
      <c r="D4" s="2"/>
    </row>
    <row r="5" spans="1:4" ht="14.25">
      <c r="A5" s="22" t="s">
        <v>0</v>
      </c>
      <c r="B5" s="24" t="s">
        <v>1</v>
      </c>
      <c r="C5" s="18" t="s">
        <v>73</v>
      </c>
      <c r="D5" s="2"/>
    </row>
    <row r="6" spans="1:4" ht="14.25">
      <c r="A6" s="23"/>
      <c r="B6" s="25"/>
      <c r="C6" s="19"/>
      <c r="D6" s="2"/>
    </row>
    <row r="7" spans="1:4">
      <c r="A7" s="3" t="s">
        <v>2</v>
      </c>
      <c r="B7" s="5" t="s">
        <v>3</v>
      </c>
      <c r="C7" s="9">
        <f>C8+C24</f>
        <v>1166673.8</v>
      </c>
      <c r="D7" s="2"/>
    </row>
    <row r="8" spans="1:4">
      <c r="A8" s="3"/>
      <c r="B8" s="6" t="s">
        <v>67</v>
      </c>
      <c r="C8" s="10">
        <f>C9+C10+C12+C17+C20+C21</f>
        <v>1030451.1</v>
      </c>
      <c r="D8" s="2"/>
    </row>
    <row r="9" spans="1:4" outlineLevel="1">
      <c r="A9" s="3" t="s">
        <v>4</v>
      </c>
      <c r="B9" s="5" t="s">
        <v>69</v>
      </c>
      <c r="C9" s="9">
        <v>755693.2</v>
      </c>
      <c r="D9" s="2"/>
    </row>
    <row r="10" spans="1:4" ht="31.5" outlineLevel="1">
      <c r="A10" s="3" t="s">
        <v>6</v>
      </c>
      <c r="B10" s="5" t="s">
        <v>70</v>
      </c>
      <c r="C10" s="9">
        <v>74413.899999999994</v>
      </c>
      <c r="D10" s="2"/>
    </row>
    <row r="11" spans="1:4" ht="31.5" outlineLevel="1">
      <c r="A11" s="3"/>
      <c r="B11" s="5" t="s">
        <v>71</v>
      </c>
      <c r="C11" s="9">
        <v>74413.899999999994</v>
      </c>
      <c r="D11" s="2"/>
    </row>
    <row r="12" spans="1:4" outlineLevel="1">
      <c r="A12" s="3" t="s">
        <v>7</v>
      </c>
      <c r="B12" s="5" t="s">
        <v>74</v>
      </c>
      <c r="C12" s="9">
        <f>C13+C14+C15+C16</f>
        <v>75605.899999999994</v>
      </c>
      <c r="D12" s="2"/>
    </row>
    <row r="13" spans="1:4" outlineLevel="2">
      <c r="A13" s="3" t="s">
        <v>8</v>
      </c>
      <c r="B13" s="5" t="s">
        <v>75</v>
      </c>
      <c r="C13" s="9">
        <v>47000</v>
      </c>
      <c r="D13" s="2"/>
    </row>
    <row r="14" spans="1:4" outlineLevel="3">
      <c r="A14" s="3" t="s">
        <v>9</v>
      </c>
      <c r="B14" s="5" t="s">
        <v>76</v>
      </c>
      <c r="C14" s="9">
        <v>5.9</v>
      </c>
      <c r="D14" s="2"/>
    </row>
    <row r="15" spans="1:4" outlineLevel="2">
      <c r="A15" s="3" t="s">
        <v>10</v>
      </c>
      <c r="B15" s="5" t="s">
        <v>77</v>
      </c>
      <c r="C15" s="9">
        <v>11400</v>
      </c>
      <c r="D15" s="2"/>
    </row>
    <row r="16" spans="1:4" ht="31.5" outlineLevel="2">
      <c r="A16" s="3" t="s">
        <v>11</v>
      </c>
      <c r="B16" s="5" t="s">
        <v>78</v>
      </c>
      <c r="C16" s="9">
        <v>17200</v>
      </c>
      <c r="D16" s="2"/>
    </row>
    <row r="17" spans="1:4" outlineLevel="1">
      <c r="A17" s="3" t="s">
        <v>12</v>
      </c>
      <c r="B17" s="5" t="s">
        <v>79</v>
      </c>
      <c r="C17" s="9">
        <f>C18+C19</f>
        <v>108999.09999999999</v>
      </c>
      <c r="D17" s="2"/>
    </row>
    <row r="18" spans="1:4" outlineLevel="2">
      <c r="A18" s="3" t="s">
        <v>13</v>
      </c>
      <c r="B18" s="5" t="s">
        <v>80</v>
      </c>
      <c r="C18" s="9">
        <v>32968.199999999997</v>
      </c>
      <c r="D18" s="2"/>
    </row>
    <row r="19" spans="1:4" outlineLevel="2">
      <c r="A19" s="3" t="s">
        <v>14</v>
      </c>
      <c r="B19" s="5" t="s">
        <v>81</v>
      </c>
      <c r="C19" s="9">
        <v>76030.899999999994</v>
      </c>
      <c r="D19" s="2"/>
    </row>
    <row r="20" spans="1:4" ht="31.5" outlineLevel="1">
      <c r="A20" s="3" t="s">
        <v>15</v>
      </c>
      <c r="B20" s="5" t="s">
        <v>82</v>
      </c>
      <c r="C20" s="9">
        <v>9500</v>
      </c>
      <c r="D20" s="2"/>
    </row>
    <row r="21" spans="1:4" outlineLevel="1">
      <c r="A21" s="3" t="s">
        <v>16</v>
      </c>
      <c r="B21" s="5" t="s">
        <v>83</v>
      </c>
      <c r="C21" s="9">
        <f>C22+C23</f>
        <v>6239</v>
      </c>
      <c r="D21" s="2"/>
    </row>
    <row r="22" spans="1:4" ht="31.5" outlineLevel="3">
      <c r="A22" s="3" t="s">
        <v>17</v>
      </c>
      <c r="B22" s="5" t="s">
        <v>84</v>
      </c>
      <c r="C22" s="9">
        <v>6229</v>
      </c>
      <c r="D22" s="2"/>
    </row>
    <row r="23" spans="1:4" outlineLevel="3">
      <c r="A23" s="3" t="s">
        <v>18</v>
      </c>
      <c r="B23" s="5" t="s">
        <v>85</v>
      </c>
      <c r="C23" s="9">
        <v>10</v>
      </c>
      <c r="D23" s="2"/>
    </row>
    <row r="24" spans="1:4" outlineLevel="3">
      <c r="A24" s="3"/>
      <c r="B24" s="6" t="s">
        <v>66</v>
      </c>
      <c r="C24" s="10">
        <f>C25+C30+C35+C37+C41</f>
        <v>136222.70000000001</v>
      </c>
      <c r="D24" s="2"/>
    </row>
    <row r="25" spans="1:4" ht="31.5" outlineLevel="1">
      <c r="A25" s="3" t="s">
        <v>19</v>
      </c>
      <c r="B25" s="5" t="s">
        <v>86</v>
      </c>
      <c r="C25" s="9">
        <f>C26+C27+C28+C29</f>
        <v>28521</v>
      </c>
      <c r="D25" s="2"/>
    </row>
    <row r="26" spans="1:4" ht="47.25" outlineLevel="3">
      <c r="A26" s="3" t="s">
        <v>20</v>
      </c>
      <c r="B26" s="5" t="s">
        <v>87</v>
      </c>
      <c r="C26" s="9">
        <v>600</v>
      </c>
      <c r="D26" s="2"/>
    </row>
    <row r="27" spans="1:4" ht="63" outlineLevel="3">
      <c r="A27" s="3" t="s">
        <v>21</v>
      </c>
      <c r="B27" s="5" t="s">
        <v>88</v>
      </c>
      <c r="C27" s="9">
        <v>21300</v>
      </c>
      <c r="D27" s="2"/>
    </row>
    <row r="28" spans="1:4" ht="47.25" outlineLevel="3">
      <c r="A28" s="3" t="s">
        <v>22</v>
      </c>
      <c r="B28" s="5" t="s">
        <v>89</v>
      </c>
      <c r="C28" s="9">
        <v>6600</v>
      </c>
      <c r="D28" s="2"/>
    </row>
    <row r="29" spans="1:4" ht="63" outlineLevel="3">
      <c r="A29" s="3" t="s">
        <v>23</v>
      </c>
      <c r="B29" s="5" t="s">
        <v>90</v>
      </c>
      <c r="C29" s="9">
        <v>21</v>
      </c>
      <c r="D29" s="2"/>
    </row>
    <row r="30" spans="1:4" outlineLevel="1">
      <c r="A30" s="3" t="s">
        <v>24</v>
      </c>
      <c r="B30" s="5" t="s">
        <v>91</v>
      </c>
      <c r="C30" s="9">
        <f>C31+C32+C33+C34</f>
        <v>5378.1</v>
      </c>
      <c r="D30" s="2"/>
    </row>
    <row r="31" spans="1:4" outlineLevel="3">
      <c r="A31" s="3" t="s">
        <v>25</v>
      </c>
      <c r="B31" s="5" t="s">
        <v>92</v>
      </c>
      <c r="C31" s="9">
        <v>501</v>
      </c>
      <c r="D31" s="2"/>
    </row>
    <row r="32" spans="1:4" outlineLevel="3">
      <c r="A32" s="3" t="s">
        <v>26</v>
      </c>
      <c r="B32" s="5" t="s">
        <v>93</v>
      </c>
      <c r="C32" s="9">
        <v>32.1</v>
      </c>
      <c r="D32" s="2"/>
    </row>
    <row r="33" spans="1:4" outlineLevel="3">
      <c r="A33" s="3" t="s">
        <v>27</v>
      </c>
      <c r="B33" s="5" t="s">
        <v>94</v>
      </c>
      <c r="C33" s="9">
        <v>2450</v>
      </c>
      <c r="D33" s="2"/>
    </row>
    <row r="34" spans="1:4" outlineLevel="3">
      <c r="A34" s="3" t="s">
        <v>28</v>
      </c>
      <c r="B34" s="5" t="s">
        <v>95</v>
      </c>
      <c r="C34" s="9">
        <v>2395</v>
      </c>
      <c r="D34" s="2"/>
    </row>
    <row r="35" spans="1:4" ht="31.5" outlineLevel="1">
      <c r="A35" s="3" t="s">
        <v>29</v>
      </c>
      <c r="B35" s="5" t="s">
        <v>96</v>
      </c>
      <c r="C35" s="9">
        <v>54505</v>
      </c>
      <c r="D35" s="2"/>
    </row>
    <row r="36" spans="1:4" outlineLevel="3">
      <c r="A36" s="3" t="s">
        <v>30</v>
      </c>
      <c r="B36" s="5" t="s">
        <v>97</v>
      </c>
      <c r="C36" s="9">
        <v>54505</v>
      </c>
      <c r="D36" s="2"/>
    </row>
    <row r="37" spans="1:4" outlineLevel="1">
      <c r="A37" s="3" t="s">
        <v>31</v>
      </c>
      <c r="B37" s="5" t="s">
        <v>98</v>
      </c>
      <c r="C37" s="9">
        <f>C38+C39+C40</f>
        <v>44458.6</v>
      </c>
      <c r="D37" s="2"/>
    </row>
    <row r="38" spans="1:4" outlineLevel="3">
      <c r="A38" s="3" t="s">
        <v>32</v>
      </c>
      <c r="B38" s="5" t="s">
        <v>99</v>
      </c>
      <c r="C38" s="9">
        <v>200.2</v>
      </c>
      <c r="D38" s="2"/>
    </row>
    <row r="39" spans="1:4" ht="63" outlineLevel="3">
      <c r="A39" s="3" t="s">
        <v>33</v>
      </c>
      <c r="B39" s="5" t="s">
        <v>100</v>
      </c>
      <c r="C39" s="9">
        <v>578.4</v>
      </c>
      <c r="D39" s="2"/>
    </row>
    <row r="40" spans="1:4" ht="31.5" outlineLevel="3">
      <c r="A40" s="3" t="s">
        <v>34</v>
      </c>
      <c r="B40" s="5" t="s">
        <v>101</v>
      </c>
      <c r="C40" s="9">
        <v>43680</v>
      </c>
      <c r="D40" s="2"/>
    </row>
    <row r="41" spans="1:4" outlineLevel="1">
      <c r="A41" s="3" t="s">
        <v>35</v>
      </c>
      <c r="B41" s="5" t="s">
        <v>105</v>
      </c>
      <c r="C41" s="9">
        <v>3360</v>
      </c>
      <c r="D41" s="2"/>
    </row>
    <row r="42" spans="1:4" outlineLevel="1">
      <c r="A42" s="3" t="s">
        <v>36</v>
      </c>
      <c r="B42" s="5" t="s">
        <v>102</v>
      </c>
      <c r="C42" s="9">
        <v>0</v>
      </c>
      <c r="D42" s="2"/>
    </row>
    <row r="43" spans="1:4" outlineLevel="3">
      <c r="A43" s="3" t="s">
        <v>37</v>
      </c>
      <c r="B43" s="5" t="s">
        <v>103</v>
      </c>
      <c r="C43" s="9"/>
      <c r="D43" s="2"/>
    </row>
    <row r="44" spans="1:4">
      <c r="A44" s="3" t="s">
        <v>38</v>
      </c>
      <c r="B44" s="5" t="s">
        <v>39</v>
      </c>
      <c r="C44" s="9">
        <f>C45+694.8</f>
        <v>1372546.1</v>
      </c>
      <c r="D44" s="2"/>
    </row>
    <row r="45" spans="1:4" ht="31.5" outlineLevel="1">
      <c r="A45" s="3" t="s">
        <v>40</v>
      </c>
      <c r="B45" s="5" t="s">
        <v>104</v>
      </c>
      <c r="C45" s="9">
        <f>C46+C47+C50+C64+C66+C67</f>
        <v>1371851.3</v>
      </c>
      <c r="D45" s="2"/>
    </row>
    <row r="46" spans="1:4" ht="31.5" outlineLevel="3">
      <c r="A46" s="3" t="s">
        <v>41</v>
      </c>
      <c r="B46" s="5" t="s">
        <v>106</v>
      </c>
      <c r="C46" s="9">
        <v>32321.599999999999</v>
      </c>
      <c r="D46" s="2"/>
    </row>
    <row r="47" spans="1:4" outlineLevel="2">
      <c r="A47" s="3" t="s">
        <v>42</v>
      </c>
      <c r="B47" s="5" t="s">
        <v>107</v>
      </c>
      <c r="C47" s="9">
        <v>82310</v>
      </c>
      <c r="D47" s="2"/>
    </row>
    <row r="48" spans="1:4" ht="47.25" outlineLevel="3">
      <c r="A48" s="3" t="s">
        <v>43</v>
      </c>
      <c r="B48" s="5" t="s">
        <v>108</v>
      </c>
      <c r="C48" s="9">
        <v>56940.1</v>
      </c>
      <c r="D48" s="2"/>
    </row>
    <row r="49" spans="1:4" ht="31.5" outlineLevel="3">
      <c r="A49" s="3" t="s">
        <v>44</v>
      </c>
      <c r="B49" s="5" t="s">
        <v>109</v>
      </c>
      <c r="C49" s="9">
        <v>25369.9</v>
      </c>
      <c r="D49" s="2"/>
    </row>
    <row r="50" spans="1:4" outlineLevel="2">
      <c r="A50" s="3" t="s">
        <v>45</v>
      </c>
      <c r="B50" s="5" t="s">
        <v>5</v>
      </c>
      <c r="C50" s="9">
        <f>C51+C52+C53+C54+C55+C56+C57+C58+C59+C60+C61+C62+C63</f>
        <v>156412.30000000002</v>
      </c>
      <c r="D50" s="2"/>
    </row>
    <row r="51" spans="1:4" ht="31.5" outlineLevel="3">
      <c r="A51" s="3" t="s">
        <v>46</v>
      </c>
      <c r="B51" s="5" t="s">
        <v>110</v>
      </c>
      <c r="C51" s="9">
        <v>53602.400000000001</v>
      </c>
      <c r="D51" s="2"/>
    </row>
    <row r="52" spans="1:4" ht="31.5" outlineLevel="3">
      <c r="A52" s="3" t="s">
        <v>47</v>
      </c>
      <c r="B52" s="5" t="s">
        <v>111</v>
      </c>
      <c r="C52" s="9">
        <v>1980</v>
      </c>
      <c r="D52" s="2"/>
    </row>
    <row r="53" spans="1:4" ht="47.25" outlineLevel="3">
      <c r="A53" s="3" t="s">
        <v>48</v>
      </c>
      <c r="B53" s="5" t="s">
        <v>112</v>
      </c>
      <c r="C53" s="9">
        <v>28698.9</v>
      </c>
      <c r="D53" s="2"/>
    </row>
    <row r="54" spans="1:4" ht="47.25" outlineLevel="3">
      <c r="A54" s="3" t="s">
        <v>49</v>
      </c>
      <c r="B54" s="5" t="s">
        <v>113</v>
      </c>
      <c r="C54" s="9">
        <v>39015.9</v>
      </c>
      <c r="D54" s="2"/>
    </row>
    <row r="55" spans="1:4" ht="31.5" outlineLevel="3">
      <c r="A55" s="3" t="s">
        <v>50</v>
      </c>
      <c r="B55" s="5" t="s">
        <v>114</v>
      </c>
      <c r="C55" s="9">
        <v>15000</v>
      </c>
      <c r="D55" s="2"/>
    </row>
    <row r="56" spans="1:4" ht="47.25" outlineLevel="3">
      <c r="A56" s="3" t="s">
        <v>51</v>
      </c>
      <c r="B56" s="5" t="s">
        <v>115</v>
      </c>
      <c r="C56" s="9">
        <v>1197.5</v>
      </c>
      <c r="D56" s="2"/>
    </row>
    <row r="57" spans="1:4" ht="31.5" outlineLevel="3">
      <c r="A57" s="3" t="s">
        <v>52</v>
      </c>
      <c r="B57" s="5" t="s">
        <v>116</v>
      </c>
      <c r="C57" s="9">
        <v>1877.9</v>
      </c>
      <c r="D57" s="2"/>
    </row>
    <row r="58" spans="1:4" ht="31.5" outlineLevel="3">
      <c r="A58" s="3" t="s">
        <v>53</v>
      </c>
      <c r="B58" s="5" t="s">
        <v>117</v>
      </c>
      <c r="C58" s="9">
        <v>2324.3000000000002</v>
      </c>
      <c r="D58" s="2"/>
    </row>
    <row r="59" spans="1:4" outlineLevel="3">
      <c r="A59" s="3" t="s">
        <v>54</v>
      </c>
      <c r="B59" s="5" t="s">
        <v>118</v>
      </c>
      <c r="C59" s="9">
        <v>3814.5</v>
      </c>
      <c r="D59" s="2"/>
    </row>
    <row r="60" spans="1:4" ht="31.5" outlineLevel="3">
      <c r="A60" s="3" t="s">
        <v>55</v>
      </c>
      <c r="B60" s="5" t="s">
        <v>119</v>
      </c>
      <c r="C60" s="9">
        <v>2980.6</v>
      </c>
      <c r="D60" s="2"/>
    </row>
    <row r="61" spans="1:4" ht="31.5" outlineLevel="3">
      <c r="A61" s="3" t="s">
        <v>56</v>
      </c>
      <c r="B61" s="5" t="s">
        <v>120</v>
      </c>
      <c r="C61" s="9">
        <v>2759.2</v>
      </c>
      <c r="D61" s="2"/>
    </row>
    <row r="62" spans="1:4" ht="31.5" outlineLevel="3">
      <c r="A62" s="3" t="s">
        <v>57</v>
      </c>
      <c r="B62" s="5" t="s">
        <v>121</v>
      </c>
      <c r="C62" s="9">
        <v>2379.9</v>
      </c>
      <c r="D62" s="2"/>
    </row>
    <row r="63" spans="1:4" ht="31.5" outlineLevel="3">
      <c r="A63" s="3" t="s">
        <v>58</v>
      </c>
      <c r="B63" s="5" t="s">
        <v>122</v>
      </c>
      <c r="C63" s="9">
        <v>781.2</v>
      </c>
      <c r="D63" s="2"/>
    </row>
    <row r="64" spans="1:4" outlineLevel="2">
      <c r="A64" s="3" t="s">
        <v>59</v>
      </c>
      <c r="B64" s="5" t="s">
        <v>123</v>
      </c>
      <c r="C64" s="9">
        <v>195298.2</v>
      </c>
      <c r="D64" s="2"/>
    </row>
    <row r="65" spans="1:4" outlineLevel="3">
      <c r="A65" s="3" t="s">
        <v>60</v>
      </c>
      <c r="B65" s="5" t="s">
        <v>124</v>
      </c>
      <c r="C65" s="9">
        <v>195298.2</v>
      </c>
      <c r="D65" s="2"/>
    </row>
    <row r="66" spans="1:4" outlineLevel="2">
      <c r="A66" s="3" t="s">
        <v>61</v>
      </c>
      <c r="B66" s="5" t="s">
        <v>125</v>
      </c>
      <c r="C66" s="9">
        <v>868686</v>
      </c>
      <c r="D66" s="4"/>
    </row>
    <row r="67" spans="1:4" outlineLevel="2">
      <c r="A67" s="3" t="s">
        <v>62</v>
      </c>
      <c r="B67" s="5" t="s">
        <v>72</v>
      </c>
      <c r="C67" s="9">
        <v>36823.199999999997</v>
      </c>
      <c r="D67" s="2"/>
    </row>
    <row r="68" spans="1:4" ht="47.25" outlineLevel="1">
      <c r="A68" s="3" t="s">
        <v>63</v>
      </c>
      <c r="B68" s="5" t="s">
        <v>127</v>
      </c>
      <c r="C68" s="9">
        <v>8.4</v>
      </c>
      <c r="D68" s="2"/>
    </row>
    <row r="69" spans="1:4" ht="31.5" outlineLevel="1">
      <c r="A69" s="3" t="s">
        <v>64</v>
      </c>
      <c r="B69" s="5" t="s">
        <v>126</v>
      </c>
      <c r="C69" s="9">
        <v>-77020.100000000006</v>
      </c>
      <c r="D69" s="2"/>
    </row>
    <row r="70" spans="1:4">
      <c r="A70" s="16" t="s">
        <v>65</v>
      </c>
      <c r="B70" s="17"/>
      <c r="C70" s="11">
        <f>C7+C44</f>
        <v>2539219.9000000004</v>
      </c>
      <c r="D70" s="2"/>
    </row>
    <row r="71" spans="1:4">
      <c r="A71" s="2"/>
      <c r="B71" s="7"/>
      <c r="C71" s="12"/>
      <c r="D71" s="2"/>
    </row>
  </sheetData>
  <mergeCells count="7">
    <mergeCell ref="A1:C1"/>
    <mergeCell ref="A2:C2"/>
    <mergeCell ref="A70:B70"/>
    <mergeCell ref="C5:C6"/>
    <mergeCell ref="A4:C4"/>
    <mergeCell ref="A5:A6"/>
    <mergeCell ref="B5:B6"/>
  </mergeCells>
  <pageMargins left="0.39374999999999999" right="0.39374999999999999" top="0.59027779999999996" bottom="0.59027779999999996" header="0.39374999999999999" footer="0.39374999999999999"/>
  <pageSetup paperSize="9" scale="76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6"/>
    <Parameter Name="ReportBaseParams" Type="System.String" Value="&lt;?xml version=&quot;1.0&quot; encoding=&quot;utf-16&quot;?&gt;&lt;ShortPrimaryServiceReportArguments xmlns:xsi=&quot;http://www.w3.org/2001/XMLSchema-instance&quot; xmlns:xsd=&quot;http://www.w3.org/2001/XMLSchema&quot;&gt;&lt;DateInfo&gt;&lt;string&gt;01.01.2025&lt;/string&gt;&lt;string&gt;27.10.2025&lt;/string&gt;&lt;/DateInfo&gt;&lt;Code&gt;SQUERY_INFO_ISP_INC&lt;/Code&gt;&lt;ObjectCode&gt;SQUERY_INFO_ISP_INC&lt;/ObjectCode&gt;&lt;DocLink&gt;0&lt;/DocLink&gt;&lt;DocName&gt;Вариант (новый от 09.07.2018 10_01_57) (Аналитический отчет по исполнению доходов с произвольной группировкой)&lt;/DocName&gt;&lt;VariantName&gt;Вариант (новый от 09.07.2018 10:01:57)&lt;/VariantName&gt;&lt;VariantLink&gt;251806725&lt;/VariantLink&gt;&lt;ReportCode&gt;DA474E13479242AD9735B670A9E506&lt;/ReportCode&gt;&lt;SvodReportLink xsi:nil=&quot;true&quot; /&gt;&lt;ReportLink&gt;22569183&lt;/ReportLink&gt;&lt;/ShortPrimaryServiceReportArguments&gt;"/>
  </Parameters>
</MailMerge>
</file>

<file path=customXml/itemProps1.xml><?xml version="1.0" encoding="utf-8"?>
<ds:datastoreItem xmlns:ds="http://schemas.openxmlformats.org/officeDocument/2006/customXml" ds:itemID="{3E6D8B0E-4C67-40D7-8FB4-0FB2DC57CCBD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Документ</vt:lpstr>
      <vt:lpstr>Документ!Заголовки_для_печати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Professional</dc:creator>
  <cp:lastModifiedBy>User Windows</cp:lastModifiedBy>
  <cp:lastPrinted>2025-10-27T13:49:13Z</cp:lastPrinted>
  <dcterms:created xsi:type="dcterms:W3CDTF">2025-10-27T12:37:07Z</dcterms:created>
  <dcterms:modified xsi:type="dcterms:W3CDTF">2025-11-01T10:16:34Z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Вариант (новый от 09.07.2018 10_01_57) (Аналитический отчет по исполнению доходов с произвольной группировкой)</vt:lpwstr>
  </property>
  <property fmtid="{D5CDD505-2E9C-101B-9397-08002B2CF9AE}" pid="3" name="Название отчета">
    <vt:lpwstr>Вариант (новый от 09.07.2018 10_01_57).xlsx</vt:lpwstr>
  </property>
  <property fmtid="{D5CDD505-2E9C-101B-9397-08002B2CF9AE}" pid="4" name="Версия клиента">
    <vt:lpwstr>24.2.289.827 (.NET Core 6)</vt:lpwstr>
  </property>
  <property fmtid="{D5CDD505-2E9C-101B-9397-08002B2CF9AE}" pid="5" name="Версия базы">
    <vt:lpwstr>24.2.6381.191203237</vt:lpwstr>
  </property>
  <property fmtid="{D5CDD505-2E9C-101B-9397-08002B2CF9AE}" pid="6" name="Пользователь">
    <vt:lpwstr>6714_rnv</vt:lpwstr>
  </property>
  <property fmtid="{D5CDD505-2E9C-101B-9397-08002B2CF9AE}" pid="7" name="Шаблон">
    <vt:lpwstr>SQR_INFO_ISP_BUDG_INC.XLT</vt:lpwstr>
  </property>
</Properties>
</file>