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70" windowWidth="27495" windowHeight="11700"/>
  </bookViews>
  <sheets>
    <sheet name="Документ" sheetId="2" r:id="rId1"/>
  </sheets>
  <definedNames>
    <definedName name="_xlnm.Print_Titles" localSheetId="0">Документ!$4:$5</definedName>
    <definedName name="_xlnm.Print_Area" localSheetId="0">Документ!$B$1:$R$67</definedName>
  </definedNames>
  <calcPr calcId="144525"/>
</workbook>
</file>

<file path=xl/calcChain.xml><?xml version="1.0" encoding="utf-8"?>
<calcChain xmlns="http://schemas.openxmlformats.org/spreadsheetml/2006/main">
  <c r="R6" i="2" l="1"/>
  <c r="R47" i="2"/>
  <c r="R42" i="2" s="1"/>
  <c r="R43" i="2" s="1"/>
  <c r="R25" i="2"/>
  <c r="R32" i="2"/>
  <c r="R12" i="2"/>
  <c r="R17" i="2"/>
  <c r="R24" i="2" l="1"/>
  <c r="R7" i="2"/>
  <c r="R67" i="2" l="1"/>
</calcChain>
</file>

<file path=xl/sharedStrings.xml><?xml version="1.0" encoding="utf-8"?>
<sst xmlns="http://schemas.openxmlformats.org/spreadsheetml/2006/main" count="157" uniqueCount="133">
  <si>
    <t>Единица измерения: тыс. руб.</t>
  </si>
  <si>
    <t/>
  </si>
  <si>
    <t>Наименование показателя</t>
  </si>
  <si>
    <t>Документ</t>
  </si>
  <si>
    <t>Плательщик</t>
  </si>
  <si>
    <t>Исполнение за отчетный период</t>
  </si>
  <si>
    <t>Расхождение с начала года</t>
  </si>
  <si>
    <t>Расхождение за отчетный период</t>
  </si>
  <si>
    <t>Расхождение кассового плана</t>
  </si>
  <si>
    <t>00010000000000000000</t>
  </si>
  <si>
    <t xml:space="preserve">      НАЛОГОВЫЕ И НЕНАЛОГОВЫЕ ДОХОДЫ</t>
  </si>
  <si>
    <t>00010100000000000000</t>
  </si>
  <si>
    <t>00010102000000000000</t>
  </si>
  <si>
    <t>00010300000000000000</t>
  </si>
  <si>
    <t>00010302000000000000</t>
  </si>
  <si>
    <t>00010500000000000000</t>
  </si>
  <si>
    <t>00010501000000000000</t>
  </si>
  <si>
    <t>00010502000000000000</t>
  </si>
  <si>
    <t>00010503000000000000</t>
  </si>
  <si>
    <t>00010504000000000000</t>
  </si>
  <si>
    <t>00010600000000000000</t>
  </si>
  <si>
    <t>00010601000000000000</t>
  </si>
  <si>
    <t>00010606000000000000</t>
  </si>
  <si>
    <t>00010700000000000000</t>
  </si>
  <si>
    <t>00010701020010000110</t>
  </si>
  <si>
    <t>00010800000000000000</t>
  </si>
  <si>
    <t>00010803010010000110</t>
  </si>
  <si>
    <t>00011100000000000000</t>
  </si>
  <si>
    <t>00011101050050000120</t>
  </si>
  <si>
    <t>00011105013050000120</t>
  </si>
  <si>
    <t>00011105025100000120</t>
  </si>
  <si>
    <t>00011105035050000120</t>
  </si>
  <si>
    <t>00011105035100000120</t>
  </si>
  <si>
    <t>00011105430100000120</t>
  </si>
  <si>
    <t>00011200000000000000</t>
  </si>
  <si>
    <t>00011201010010000120</t>
  </si>
  <si>
    <t>00011201030010000120</t>
  </si>
  <si>
    <t>00011201041010000120</t>
  </si>
  <si>
    <t>00011201042010000120</t>
  </si>
  <si>
    <t>00011300000000000000</t>
  </si>
  <si>
    <t>00011302000000000000</t>
  </si>
  <si>
    <t>00011400000000000000</t>
  </si>
  <si>
    <t>00011406000000000000</t>
  </si>
  <si>
    <t>00011600000000000000</t>
  </si>
  <si>
    <t>00020000000000000000</t>
  </si>
  <si>
    <t>00020200000000000000</t>
  </si>
  <si>
    <t>00020215001050000150</t>
  </si>
  <si>
    <t>00020215002050000150</t>
  </si>
  <si>
    <t>00020216001100000150</t>
  </si>
  <si>
    <t>00020220000000000000</t>
  </si>
  <si>
    <t>00020220300100000150</t>
  </si>
  <si>
    <t>00020220303100000150</t>
  </si>
  <si>
    <t>00020225098050000150</t>
  </si>
  <si>
    <t>00020225172050000150</t>
  </si>
  <si>
    <t>00020225299100000150</t>
  </si>
  <si>
    <t>00020225304050000150</t>
  </si>
  <si>
    <t>00020225467050000150</t>
  </si>
  <si>
    <t>00020225497050000150</t>
  </si>
  <si>
    <t>00020225519050000150</t>
  </si>
  <si>
    <t>00020225555100000150</t>
  </si>
  <si>
    <t>00020225576050000150</t>
  </si>
  <si>
    <t>00020225599100000150</t>
  </si>
  <si>
    <t>00020229000000000000</t>
  </si>
  <si>
    <t>00020230000000000000</t>
  </si>
  <si>
    <t>00020230024050000150</t>
  </si>
  <si>
    <t>00020240000000000000</t>
  </si>
  <si>
    <t>00020700000000000000</t>
  </si>
  <si>
    <t>00020705030100000150</t>
  </si>
  <si>
    <t>00021900000000000000</t>
  </si>
  <si>
    <t>ИТОГО ДОХОДОВ</t>
  </si>
  <si>
    <t>ожидаемое 2024</t>
  </si>
  <si>
    <t xml:space="preserve"> Налог на доходы физических лиц</t>
  </si>
  <si>
    <t>Акцизы по подакцизным товарам (продукции), производимым на территории Российской Федерации</t>
  </si>
  <si>
    <t>Ожидаемое исполнение доходной части бюджета</t>
  </si>
  <si>
    <t>муниципального образования "Смоленский район" Смоленской области за 2024 год</t>
  </si>
  <si>
    <t>Налоговые</t>
  </si>
  <si>
    <t>Неналоговые</t>
  </si>
  <si>
    <t xml:space="preserve"> НАЛОГИ НА СОВОКУПНЫЙ ДОХОД</t>
  </si>
  <si>
    <t>Налог, взимаемый в связи с применением упрощенной системы налогообложения</t>
  </si>
  <si>
    <t>НАЛОГИ НА ТОВАРЫ (РАБОТЫ, УСЛУГИ), РЕАЛИЗУЕМЫЕ НА ТЕРРИТОРИИ РОССИЙСКОЙ ФЕДЕРАЦИИ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</si>
  <si>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</si>
  <si>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</si>
  <si>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муниципальных районов4</t>
  </si>
  <si>
    <t>НАЛОГИ НА ИМУЩЕСТВО</t>
  </si>
  <si>
    <t>Налог на имущество физических лиц</t>
  </si>
  <si>
    <t>Земельный налог</t>
  </si>
  <si>
    <t>НАЛОГИ, СБОРЫ И РЕГУЛЯРНЫЕ ПЛАТЕЖИ ЗА ПОЛЬЗОВАНИЕ ПРИРОДНЫМИ РЕСУРСАМИ</t>
  </si>
  <si>
    <t>Налог на добычу общераспространенных полезных ископаемых</t>
  </si>
  <si>
    <t>ГОСУДАРСТВЕННАЯ ПОШЛИНА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</si>
  <si>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</si>
  <si>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</si>
  <si>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</si>
  <si>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</si>
  <si>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</si>
  <si>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</si>
  <si>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</si>
  <si>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которые расположены в границах сельских поселений,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</si>
  <si>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>ПЛАТЕЖИ ПРИ ПОЛЬЗОВАНИИ ПРИРОДНЫМИ РЕСУРСАМИ</t>
  </si>
  <si>
    <t>Плата за сбросы загрязняющих веществ в водные объекты</t>
  </si>
  <si>
    <t>Плата за выбросы загрязняющих веществ в атмосферный воздух стационарными объектами</t>
  </si>
  <si>
    <t>Плата за размещение отходов производства</t>
  </si>
  <si>
    <t>ДОХОДЫ ОТ ОКАЗАНИЯ ПЛАТНЫХ УСЛУГ И КОМПЕНСАЦИИ ЗАТРАТ ГОСУДАРСТВА</t>
  </si>
  <si>
    <t>Плата за размещение твердых коммунальных отходов</t>
  </si>
  <si>
    <t>Доходы от компенсации затрат государства</t>
  </si>
  <si>
    <t>ДОХОДЫ ОТ ПРОДАЖИ МАТЕРИАЛЬНЫХ И НЕМАТЕРИАЛЬНЫХ АКТИВОВ</t>
  </si>
  <si>
    <t>Доходы от продажи земельных участков, находящихся в государственной и муниципальной собственности</t>
  </si>
  <si>
    <t>ШТРАФЫ, САНКЦИИ, ВОЗМЕЩЕНИЕ УЩЕРБА</t>
  </si>
  <si>
    <t>НАЛОГИ НА ПРИБЫЛЬ,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</si>
  <si>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</si>
  <si>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</si>
  <si>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муниципальных районов на выравнивание бюджетной обеспеченности</t>
  </si>
  <si>
    <t>Дотации бюджетам муниципальных районов на поддержку мер по обеспечению сбалансированности бюджетов</t>
  </si>
  <si>
    <t>Дотации бюджетам сельских поселений на выравнивание бюджетной обеспеченности из бюджетов муниципальных районов</t>
  </si>
  <si>
    <t>Субсидии бюджетам бюджетной системы Российской Федерации (межбюджетные субсидии)</t>
  </si>
  <si>
    <t>Субсидии бюджетам сельских поселений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</si>
  <si>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Субсидии бюджетам сельских поселений на обеспечение мероприятий по модернизации систем коммунальной инфраструктуры за счет средств бюджетов</t>
  </si>
  <si>
    <t>Субсидии бюджетам муниципальных районов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</si>
  <si>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Субсидии бюджетам муниципальных районов 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</si>
  <si>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Субсидии бюджетам сельских поселений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</si>
  <si>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</si>
  <si>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</si>
  <si>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муниципальных районов на реализацию мероприятий по обеспечению жильем молодых семей</t>
  </si>
  <si>
    <t>Субсидия бюджетам муниципальных районов на поддержку отрасли культуры</t>
  </si>
  <si>
    <t>Субсидии бюджетам сельских поселений на реализацию программ формирования современной городской среды</t>
  </si>
  <si>
    <t>Субсидии бюджетам муниципальных районов на обеспечение комплексного развития сельских территорий</t>
  </si>
  <si>
    <t>Субсидии бюджетам сельских поселений на подготовку проектов межевания земельных участков и на проведение кадастровых работ</t>
  </si>
  <si>
    <t>Субсидии бюджетам за счет средств резервного фонда Президента Российской Федерации</t>
  </si>
  <si>
    <t>Субвенции бюджетам бюджетной системы Российской Федерации</t>
  </si>
  <si>
    <t>Субвенции бюджетам муниципальных районов на выполнение передаваемых полномочий субъектов Российской Федерации</t>
  </si>
  <si>
    <t>Иные межбюджетные трансферты</t>
  </si>
  <si>
    <t>ПРОЧИЕ БЕЗВОЗМЕЗДНЫЕ ПОСТУПЛЕНИЯ</t>
  </si>
  <si>
    <t>Прочие безвозмездные поступления в бюджеты сельских поселений</t>
  </si>
  <si>
    <t>ВОЗВРАТ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</si>
</sst>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8">
    <xf numFmtId="0" fontId="0" fillId="0" borderId="0"/>
    <xf numFmtId="0" fontId="1" fillId="0" borderId="1">
      <alignment horizontal="left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3">
      <alignment horizontal="center" vertical="center" wrapText="1"/>
    </xf>
    <xf numFmtId="1" fontId="1" fillId="0" borderId="2">
      <alignment horizontal="center" vertical="top" shrinkToFit="1"/>
    </xf>
    <xf numFmtId="0" fontId="1" fillId="0" borderId="2">
      <alignment horizontal="left" vertical="top" wrapText="1"/>
    </xf>
    <xf numFmtId="0" fontId="1" fillId="0" borderId="2">
      <alignment horizontal="center" vertical="top" wrapText="1"/>
    </xf>
    <xf numFmtId="164" fontId="3" fillId="2" borderId="2">
      <alignment horizontal="right" vertical="top" shrinkToFit="1"/>
    </xf>
    <xf numFmtId="10" fontId="3" fillId="2" borderId="2">
      <alignment horizontal="center" vertical="top" shrinkToFit="1"/>
    </xf>
    <xf numFmtId="1" fontId="3" fillId="0" borderId="2">
      <alignment horizontal="left" vertical="top" shrinkToFit="1"/>
    </xf>
    <xf numFmtId="1" fontId="3" fillId="0" borderId="4">
      <alignment horizontal="left" vertical="top" shrinkToFit="1"/>
    </xf>
    <xf numFmtId="164" fontId="3" fillId="3" borderId="2">
      <alignment horizontal="right" vertical="top" shrinkToFit="1"/>
    </xf>
    <xf numFmtId="10" fontId="3" fillId="3" borderId="2">
      <alignment horizontal="center" vertical="top" shrinkToFi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4" fontId="1" fillId="0" borderId="2">
      <alignment horizontal="right" vertical="top" shrinkToFit="1"/>
    </xf>
    <xf numFmtId="4" fontId="3" fillId="3" borderId="2">
      <alignment horizontal="right" vertical="top" shrinkToFit="1"/>
    </xf>
    <xf numFmtId="10" fontId="1" fillId="0" borderId="2">
      <alignment horizontal="center" vertical="top" shrinkToFit="1"/>
    </xf>
    <xf numFmtId="4" fontId="3" fillId="2" borderId="2">
      <alignment horizontal="right" vertical="top" shrinkToFit="1"/>
    </xf>
    <xf numFmtId="164" fontId="1" fillId="0" borderId="2">
      <alignment horizontal="right" vertical="top" shrinkToFit="1"/>
    </xf>
  </cellStyleXfs>
  <cellXfs count="43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0" fontId="2" fillId="0" borderId="1" xfId="3" applyNumberFormat="1" applyProtection="1">
      <alignment horizontal="center" wrapText="1"/>
    </xf>
    <xf numFmtId="0" fontId="2" fillId="0" borderId="1" xfId="4" applyNumberFormat="1" applyProtection="1">
      <alignment horizontal="center"/>
    </xf>
    <xf numFmtId="0" fontId="1" fillId="0" borderId="2" xfId="6" applyNumberFormat="1" applyProtection="1">
      <alignment horizontal="center" vertical="center" wrapText="1"/>
    </xf>
    <xf numFmtId="0" fontId="1" fillId="0" borderId="3" xfId="7" applyNumberFormat="1" applyProtection="1">
      <alignment horizontal="center" vertical="center" wrapText="1"/>
    </xf>
    <xf numFmtId="164" fontId="3" fillId="2" borderId="2" xfId="11" applyNumberFormat="1" applyProtection="1">
      <alignment horizontal="right" vertical="top" shrinkToFit="1"/>
    </xf>
    <xf numFmtId="10" fontId="3" fillId="2" borderId="2" xfId="12" applyNumberFormat="1" applyProtection="1">
      <alignment horizontal="center" vertical="top" shrinkToFit="1"/>
    </xf>
    <xf numFmtId="164" fontId="3" fillId="3" borderId="2" xfId="15" applyNumberFormat="1" applyProtection="1">
      <alignment horizontal="right" vertical="top" shrinkToFit="1"/>
    </xf>
    <xf numFmtId="10" fontId="3" fillId="3" borderId="2" xfId="16" applyNumberFormat="1" applyProtection="1">
      <alignment horizontal="center" vertical="top" shrinkToFit="1"/>
    </xf>
    <xf numFmtId="0" fontId="1" fillId="0" borderId="2" xfId="6" applyNumberFormat="1" applyProtection="1">
      <alignment horizontal="center" vertical="center" wrapText="1"/>
    </xf>
    <xf numFmtId="0" fontId="1" fillId="0" borderId="2" xfId="6">
      <alignment horizontal="center" vertical="center" wrapText="1"/>
    </xf>
    <xf numFmtId="0" fontId="7" fillId="0" borderId="1" xfId="3" applyNumberFormat="1" applyFont="1" applyProtection="1">
      <alignment horizontal="center" wrapText="1"/>
    </xf>
    <xf numFmtId="0" fontId="7" fillId="0" borderId="1" xfId="3" applyFont="1">
      <alignment horizontal="center" wrapText="1"/>
    </xf>
    <xf numFmtId="0" fontId="7" fillId="0" borderId="1" xfId="4" applyNumberFormat="1" applyFont="1" applyProtection="1">
      <alignment horizontal="center"/>
    </xf>
    <xf numFmtId="0" fontId="7" fillId="0" borderId="1" xfId="4" applyFont="1">
      <alignment horizontal="center"/>
    </xf>
    <xf numFmtId="0" fontId="9" fillId="0" borderId="2" xfId="6" applyNumberFormat="1" applyFont="1" applyProtection="1">
      <alignment horizontal="center" vertical="center" wrapText="1"/>
    </xf>
    <xf numFmtId="0" fontId="9" fillId="0" borderId="2" xfId="6" applyFont="1">
      <alignment horizontal="center" vertical="center" wrapText="1"/>
    </xf>
    <xf numFmtId="0" fontId="9" fillId="5" borderId="5" xfId="6" applyNumberFormat="1" applyFont="1" applyFill="1" applyBorder="1" applyAlignment="1" applyProtection="1">
      <alignment horizontal="center" vertical="center" wrapText="1"/>
    </xf>
    <xf numFmtId="0" fontId="9" fillId="0" borderId="2" xfId="6" applyNumberFormat="1" applyFont="1" applyProtection="1">
      <alignment horizontal="center" vertical="center" wrapText="1"/>
    </xf>
    <xf numFmtId="0" fontId="9" fillId="5" borderId="6" xfId="6" applyNumberFormat="1" applyFont="1" applyFill="1" applyBorder="1" applyAlignment="1" applyProtection="1">
      <alignment horizontal="center" vertical="center" wrapText="1"/>
    </xf>
    <xf numFmtId="1" fontId="9" fillId="0" borderId="2" xfId="8" applyNumberFormat="1" applyFont="1" applyProtection="1">
      <alignment horizontal="center" vertical="top" shrinkToFit="1"/>
    </xf>
    <xf numFmtId="164" fontId="7" fillId="2" borderId="2" xfId="11" applyNumberFormat="1" applyFont="1" applyProtection="1">
      <alignment horizontal="right" vertical="top" shrinkToFit="1"/>
    </xf>
    <xf numFmtId="164" fontId="9" fillId="5" borderId="2" xfId="11" applyNumberFormat="1" applyFont="1" applyFill="1" applyAlignment="1" applyProtection="1">
      <alignment horizontal="center" vertical="top" shrinkToFit="1"/>
    </xf>
    <xf numFmtId="1" fontId="7" fillId="0" borderId="4" xfId="14" applyNumberFormat="1" applyFont="1" applyProtection="1">
      <alignment horizontal="left" vertical="top" shrinkToFit="1"/>
    </xf>
    <xf numFmtId="164" fontId="7" fillId="3" borderId="2" xfId="15" applyNumberFormat="1" applyFont="1" applyProtection="1">
      <alignment horizontal="right" vertical="top" shrinkToFit="1"/>
    </xf>
    <xf numFmtId="164" fontId="9" fillId="5" borderId="2" xfId="15" applyNumberFormat="1" applyFont="1" applyFill="1" applyAlignment="1" applyProtection="1">
      <alignment horizontal="center" vertical="top" shrinkToFit="1"/>
    </xf>
    <xf numFmtId="0" fontId="10" fillId="0" borderId="0" xfId="0" applyFont="1" applyProtection="1">
      <protection locked="0"/>
    </xf>
    <xf numFmtId="0" fontId="10" fillId="5" borderId="0" xfId="0" applyFont="1" applyFill="1" applyAlignment="1" applyProtection="1">
      <alignment horizontal="center"/>
      <protection locked="0"/>
    </xf>
    <xf numFmtId="1" fontId="7" fillId="0" borderId="2" xfId="8" applyNumberFormat="1" applyFont="1" applyProtection="1">
      <alignment horizontal="center" vertical="top" shrinkToFit="1"/>
    </xf>
    <xf numFmtId="164" fontId="7" fillId="5" borderId="2" xfId="11" applyNumberFormat="1" applyFont="1" applyFill="1" applyAlignment="1" applyProtection="1">
      <alignment horizontal="center" vertical="top" shrinkToFit="1"/>
    </xf>
    <xf numFmtId="1" fontId="1" fillId="0" borderId="2" xfId="8" applyNumberFormat="1" applyAlignment="1" applyProtection="1">
      <alignment horizontal="justify" vertical="top" shrinkToFit="1"/>
    </xf>
    <xf numFmtId="0" fontId="7" fillId="0" borderId="2" xfId="9" applyNumberFormat="1" applyFont="1" applyAlignment="1" applyProtection="1">
      <alignment horizontal="justify" vertical="top" wrapText="1"/>
    </xf>
    <xf numFmtId="1" fontId="7" fillId="0" borderId="2" xfId="8" applyNumberFormat="1" applyFont="1" applyAlignment="1" applyProtection="1">
      <alignment horizontal="justify" vertical="top" shrinkToFit="1"/>
    </xf>
    <xf numFmtId="0" fontId="7" fillId="0" borderId="2" xfId="10" applyNumberFormat="1" applyFont="1" applyAlignment="1" applyProtection="1">
      <alignment horizontal="justify" vertical="top" wrapText="1"/>
    </xf>
    <xf numFmtId="0" fontId="9" fillId="0" borderId="2" xfId="9" applyNumberFormat="1" applyFont="1" applyAlignment="1" applyProtection="1">
      <alignment horizontal="justify" vertical="top" wrapText="1"/>
    </xf>
    <xf numFmtId="1" fontId="9" fillId="0" borderId="2" xfId="8" applyNumberFormat="1" applyFont="1" applyAlignment="1" applyProtection="1">
      <alignment horizontal="justify" vertical="top" shrinkToFit="1"/>
    </xf>
    <xf numFmtId="0" fontId="9" fillId="0" borderId="2" xfId="10" applyNumberFormat="1" applyFont="1" applyAlignment="1" applyProtection="1">
      <alignment horizontal="justify" vertical="top" wrapText="1"/>
    </xf>
    <xf numFmtId="1" fontId="3" fillId="0" borderId="2" xfId="13" applyNumberFormat="1" applyAlignment="1" applyProtection="1">
      <alignment horizontal="justify" vertical="top" shrinkToFit="1"/>
    </xf>
    <xf numFmtId="1" fontId="3" fillId="0" borderId="2" xfId="13" applyAlignment="1">
      <alignment horizontal="justify" vertical="top" shrinkToFit="1"/>
    </xf>
    <xf numFmtId="0" fontId="8" fillId="0" borderId="1" xfId="5" applyNumberFormat="1" applyFont="1" applyProtection="1">
      <alignment horizontal="right"/>
    </xf>
    <xf numFmtId="0" fontId="8" fillId="0" borderId="1" xfId="5" applyFont="1">
      <alignment horizontal="right"/>
    </xf>
  </cellXfs>
  <cellStyles count="28">
    <cellStyle name="br" xfId="19"/>
    <cellStyle name="col" xfId="18"/>
    <cellStyle name="st24" xfId="15"/>
    <cellStyle name="st25" xfId="11"/>
    <cellStyle name="st26" xfId="27"/>
    <cellStyle name="style0" xfId="20"/>
    <cellStyle name="td" xfId="21"/>
    <cellStyle name="tr" xfId="17"/>
    <cellStyle name="xl21" xfId="22"/>
    <cellStyle name="xl22" xfId="6"/>
    <cellStyle name="xl23" xfId="8"/>
    <cellStyle name="xl24" xfId="2"/>
    <cellStyle name="xl25" xfId="10"/>
    <cellStyle name="xl26" xfId="13"/>
    <cellStyle name="xl27" xfId="14"/>
    <cellStyle name="xl28" xfId="23"/>
    <cellStyle name="xl29" xfId="24"/>
    <cellStyle name="xl30" xfId="1"/>
    <cellStyle name="xl31" xfId="7"/>
    <cellStyle name="xl32" xfId="25"/>
    <cellStyle name="xl33" xfId="16"/>
    <cellStyle name="xl34" xfId="3"/>
    <cellStyle name="xl35" xfId="4"/>
    <cellStyle name="xl36" xfId="5"/>
    <cellStyle name="xl37" xfId="9"/>
    <cellStyle name="xl38" xfId="26"/>
    <cellStyle name="xl39" xfId="1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7"/>
  <sheetViews>
    <sheetView showGridLines="0" showZeros="0" tabSelected="1" view="pageBreakPreview" topLeftCell="B1" zoomScaleNormal="100" zoomScaleSheetLayoutView="100" workbookViewId="0">
      <selection activeCell="A3" sqref="A3:AA3"/>
    </sheetView>
  </sheetViews>
  <sheetFormatPr defaultColWidth="9.42578125" defaultRowHeight="15.75" outlineLevelRow="3" x14ac:dyDescent="0.25"/>
  <cols>
    <col min="1" max="1" width="9.42578125" style="1" hidden="1"/>
    <col min="2" max="2" width="76.140625" style="28" customWidth="1"/>
    <col min="3" max="17" width="9.42578125" style="28" hidden="1"/>
    <col min="18" max="18" width="27" style="29" customWidth="1"/>
    <col min="19" max="27" width="9.42578125" style="1" hidden="1"/>
    <col min="28" max="28" width="6.85546875" style="1" customWidth="1"/>
    <col min="29" max="16384" width="9.42578125" style="1"/>
  </cols>
  <sheetData>
    <row r="1" spans="1:28" x14ac:dyDescent="0.25">
      <c r="A1" s="13" t="s">
        <v>73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3"/>
      <c r="AA1" s="3"/>
      <c r="AB1" s="2"/>
    </row>
    <row r="2" spans="1:28" x14ac:dyDescent="0.25">
      <c r="A2" s="15" t="s">
        <v>74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4"/>
      <c r="AA2" s="4"/>
      <c r="AB2" s="2"/>
    </row>
    <row r="3" spans="1:28" ht="15" x14ac:dyDescent="0.25">
      <c r="A3" s="41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2"/>
    </row>
    <row r="4" spans="1:28" x14ac:dyDescent="0.25">
      <c r="A4" s="11" t="s">
        <v>1</v>
      </c>
      <c r="B4" s="17" t="s">
        <v>2</v>
      </c>
      <c r="C4" s="17" t="s">
        <v>1</v>
      </c>
      <c r="D4" s="17" t="s">
        <v>1</v>
      </c>
      <c r="E4" s="17" t="s">
        <v>1</v>
      </c>
      <c r="F4" s="17" t="s">
        <v>3</v>
      </c>
      <c r="G4" s="18"/>
      <c r="H4" s="18"/>
      <c r="I4" s="17" t="s">
        <v>4</v>
      </c>
      <c r="J4" s="18"/>
      <c r="K4" s="18"/>
      <c r="L4" s="17" t="s">
        <v>1</v>
      </c>
      <c r="M4" s="17" t="s">
        <v>1</v>
      </c>
      <c r="N4" s="17" t="s">
        <v>1</v>
      </c>
      <c r="O4" s="17" t="s">
        <v>1</v>
      </c>
      <c r="P4" s="17" t="s">
        <v>1</v>
      </c>
      <c r="Q4" s="17" t="s">
        <v>1</v>
      </c>
      <c r="R4" s="19" t="s">
        <v>70</v>
      </c>
      <c r="S4" s="11" t="s">
        <v>5</v>
      </c>
      <c r="T4" s="12"/>
      <c r="U4" s="6" t="s">
        <v>1</v>
      </c>
      <c r="V4" s="11" t="s">
        <v>6</v>
      </c>
      <c r="W4" s="12"/>
      <c r="X4" s="11" t="s">
        <v>7</v>
      </c>
      <c r="Y4" s="12"/>
      <c r="Z4" s="11" t="s">
        <v>8</v>
      </c>
      <c r="AA4" s="12"/>
      <c r="AB4" s="2"/>
    </row>
    <row r="5" spans="1:28" x14ac:dyDescent="0.25">
      <c r="A5" s="12"/>
      <c r="B5" s="18"/>
      <c r="C5" s="18"/>
      <c r="D5" s="18"/>
      <c r="E5" s="18"/>
      <c r="F5" s="20" t="s">
        <v>1</v>
      </c>
      <c r="G5" s="20" t="s">
        <v>1</v>
      </c>
      <c r="H5" s="20" t="s">
        <v>1</v>
      </c>
      <c r="I5" s="20" t="s">
        <v>1</v>
      </c>
      <c r="J5" s="20" t="s">
        <v>1</v>
      </c>
      <c r="K5" s="20" t="s">
        <v>1</v>
      </c>
      <c r="L5" s="18"/>
      <c r="M5" s="18"/>
      <c r="N5" s="18"/>
      <c r="O5" s="18"/>
      <c r="P5" s="18"/>
      <c r="Q5" s="18"/>
      <c r="R5" s="21"/>
      <c r="S5" s="5" t="s">
        <v>1</v>
      </c>
      <c r="T5" s="5" t="s">
        <v>1</v>
      </c>
      <c r="U5" s="5"/>
      <c r="V5" s="5" t="s">
        <v>1</v>
      </c>
      <c r="W5" s="5" t="s">
        <v>1</v>
      </c>
      <c r="X5" s="5" t="s">
        <v>1</v>
      </c>
      <c r="Y5" s="5" t="s">
        <v>1</v>
      </c>
      <c r="Z5" s="5" t="s">
        <v>1</v>
      </c>
      <c r="AA5" s="5" t="s">
        <v>1</v>
      </c>
      <c r="AB5" s="2"/>
    </row>
    <row r="6" spans="1:28" ht="15" customHeight="1" x14ac:dyDescent="0.25">
      <c r="A6" s="32" t="s">
        <v>9</v>
      </c>
      <c r="B6" s="33" t="s">
        <v>10</v>
      </c>
      <c r="C6" s="34"/>
      <c r="D6" s="34"/>
      <c r="E6" s="34"/>
      <c r="F6" s="35"/>
      <c r="G6" s="34"/>
      <c r="H6" s="34"/>
      <c r="I6" s="30"/>
      <c r="J6" s="30"/>
      <c r="K6" s="30"/>
      <c r="L6" s="30"/>
      <c r="M6" s="30"/>
      <c r="N6" s="30"/>
      <c r="O6" s="23">
        <v>0</v>
      </c>
      <c r="P6" s="23">
        <v>785591.47721000004</v>
      </c>
      <c r="Q6" s="23">
        <v>74710.004430000001</v>
      </c>
      <c r="R6" s="31">
        <f>R7+R24</f>
        <v>1046701.7100000001</v>
      </c>
      <c r="S6" s="7">
        <v>78.649739999999994</v>
      </c>
      <c r="T6" s="7">
        <v>866423.59702999995</v>
      </c>
      <c r="U6" s="7">
        <v>866344.94729000004</v>
      </c>
      <c r="V6" s="7">
        <v>-6043.4656500000001</v>
      </c>
      <c r="W6" s="8">
        <v>1.0070248230172512</v>
      </c>
      <c r="X6" s="7">
        <v>-6043.4656500000001</v>
      </c>
      <c r="Y6" s="8">
        <v>1.0070248230172512</v>
      </c>
      <c r="Z6" s="7">
        <v>0</v>
      </c>
      <c r="AA6" s="8"/>
      <c r="AB6" s="2"/>
    </row>
    <row r="7" spans="1:28" x14ac:dyDescent="0.25">
      <c r="A7" s="32"/>
      <c r="B7" s="33" t="s">
        <v>75</v>
      </c>
      <c r="C7" s="34"/>
      <c r="D7" s="34"/>
      <c r="E7" s="34"/>
      <c r="F7" s="35"/>
      <c r="G7" s="34"/>
      <c r="H7" s="34"/>
      <c r="I7" s="30"/>
      <c r="J7" s="30"/>
      <c r="K7" s="30"/>
      <c r="L7" s="30"/>
      <c r="M7" s="30"/>
      <c r="N7" s="30"/>
      <c r="O7" s="23"/>
      <c r="P7" s="23"/>
      <c r="Q7" s="23"/>
      <c r="R7" s="31">
        <f>R8+R10+R12+R17+R20+R22</f>
        <v>939713.20000000007</v>
      </c>
      <c r="S7" s="7"/>
      <c r="T7" s="7"/>
      <c r="U7" s="7"/>
      <c r="V7" s="7"/>
      <c r="W7" s="8"/>
      <c r="X7" s="7"/>
      <c r="Y7" s="8"/>
      <c r="Z7" s="7"/>
      <c r="AA7" s="8"/>
      <c r="AB7" s="2"/>
    </row>
    <row r="8" spans="1:28" ht="14.25" customHeight="1" outlineLevel="1" x14ac:dyDescent="0.25">
      <c r="A8" s="32" t="s">
        <v>11</v>
      </c>
      <c r="B8" s="36" t="s">
        <v>107</v>
      </c>
      <c r="C8" s="37"/>
      <c r="D8" s="37"/>
      <c r="E8" s="37"/>
      <c r="F8" s="38"/>
      <c r="G8" s="37"/>
      <c r="H8" s="37"/>
      <c r="I8" s="22"/>
      <c r="J8" s="22"/>
      <c r="K8" s="22"/>
      <c r="L8" s="22"/>
      <c r="M8" s="22"/>
      <c r="N8" s="22"/>
      <c r="O8" s="23">
        <v>0</v>
      </c>
      <c r="P8" s="23">
        <v>499494.88</v>
      </c>
      <c r="Q8" s="23">
        <v>52732.13063</v>
      </c>
      <c r="R8" s="24">
        <v>720360</v>
      </c>
      <c r="S8" s="7">
        <v>0</v>
      </c>
      <c r="T8" s="7">
        <v>576592.78910000005</v>
      </c>
      <c r="U8" s="7">
        <v>576592.78910000005</v>
      </c>
      <c r="V8" s="7">
        <v>-24365.778470000001</v>
      </c>
      <c r="W8" s="8">
        <v>1.0441227574909866</v>
      </c>
      <c r="X8" s="7">
        <v>-24365.778470000001</v>
      </c>
      <c r="Y8" s="8">
        <v>1.0441227574909866</v>
      </c>
      <c r="Z8" s="7">
        <v>0</v>
      </c>
      <c r="AA8" s="8"/>
      <c r="AB8" s="2"/>
    </row>
    <row r="9" spans="1:28" ht="15" customHeight="1" outlineLevel="2" x14ac:dyDescent="0.25">
      <c r="A9" s="32" t="s">
        <v>12</v>
      </c>
      <c r="B9" s="36" t="s">
        <v>71</v>
      </c>
      <c r="C9" s="37"/>
      <c r="D9" s="37"/>
      <c r="E9" s="37"/>
      <c r="F9" s="38"/>
      <c r="G9" s="37"/>
      <c r="H9" s="37"/>
      <c r="I9" s="22"/>
      <c r="J9" s="22"/>
      <c r="K9" s="22"/>
      <c r="L9" s="22"/>
      <c r="M9" s="22"/>
      <c r="N9" s="22"/>
      <c r="O9" s="23">
        <v>0</v>
      </c>
      <c r="P9" s="23">
        <v>499494.88</v>
      </c>
      <c r="Q9" s="23">
        <v>52732.13063</v>
      </c>
      <c r="R9" s="24">
        <v>720360</v>
      </c>
      <c r="S9" s="7">
        <v>0</v>
      </c>
      <c r="T9" s="7">
        <v>576592.78910000005</v>
      </c>
      <c r="U9" s="7">
        <v>576592.78910000005</v>
      </c>
      <c r="V9" s="7">
        <v>-24365.778470000001</v>
      </c>
      <c r="W9" s="8">
        <v>1.0441227574909866</v>
      </c>
      <c r="X9" s="7">
        <v>-24365.778470000001</v>
      </c>
      <c r="Y9" s="8">
        <v>1.0441227574909866</v>
      </c>
      <c r="Z9" s="7">
        <v>0</v>
      </c>
      <c r="AA9" s="8"/>
      <c r="AB9" s="2"/>
    </row>
    <row r="10" spans="1:28" ht="32.25" customHeight="1" outlineLevel="1" x14ac:dyDescent="0.25">
      <c r="A10" s="32" t="s">
        <v>13</v>
      </c>
      <c r="B10" s="36" t="s">
        <v>79</v>
      </c>
      <c r="C10" s="37"/>
      <c r="D10" s="37"/>
      <c r="E10" s="37"/>
      <c r="F10" s="38"/>
      <c r="G10" s="37"/>
      <c r="H10" s="37"/>
      <c r="I10" s="22"/>
      <c r="J10" s="22"/>
      <c r="K10" s="22"/>
      <c r="L10" s="22"/>
      <c r="M10" s="22"/>
      <c r="N10" s="22"/>
      <c r="O10" s="23">
        <v>0</v>
      </c>
      <c r="P10" s="23">
        <v>66872.805590000004</v>
      </c>
      <c r="Q10" s="23">
        <v>0</v>
      </c>
      <c r="R10" s="24">
        <v>66872.800000000003</v>
      </c>
      <c r="S10" s="7">
        <v>0</v>
      </c>
      <c r="T10" s="7">
        <v>59872.492250000003</v>
      </c>
      <c r="U10" s="7">
        <v>59872.492250000003</v>
      </c>
      <c r="V10" s="7">
        <v>7000.3133399999997</v>
      </c>
      <c r="W10" s="8">
        <v>0.89531898238397212</v>
      </c>
      <c r="X10" s="7">
        <v>7000.3133399999997</v>
      </c>
      <c r="Y10" s="8">
        <v>0.89531898238397212</v>
      </c>
      <c r="Z10" s="7">
        <v>0</v>
      </c>
      <c r="AA10" s="8"/>
      <c r="AB10" s="2"/>
    </row>
    <row r="11" spans="1:28" ht="38.25" outlineLevel="2" x14ac:dyDescent="0.25">
      <c r="A11" s="32" t="s">
        <v>14</v>
      </c>
      <c r="B11" s="36" t="s">
        <v>72</v>
      </c>
      <c r="C11" s="37"/>
      <c r="D11" s="37"/>
      <c r="E11" s="37"/>
      <c r="F11" s="38"/>
      <c r="G11" s="37"/>
      <c r="H11" s="37"/>
      <c r="I11" s="22"/>
      <c r="J11" s="22"/>
      <c r="K11" s="22"/>
      <c r="L11" s="22"/>
      <c r="M11" s="22"/>
      <c r="N11" s="22"/>
      <c r="O11" s="23">
        <v>0</v>
      </c>
      <c r="P11" s="23">
        <v>66872.805590000004</v>
      </c>
      <c r="Q11" s="23">
        <v>0</v>
      </c>
      <c r="R11" s="24">
        <v>66872.800000000003</v>
      </c>
      <c r="S11" s="7">
        <v>0</v>
      </c>
      <c r="T11" s="7">
        <v>59872.492250000003</v>
      </c>
      <c r="U11" s="7">
        <v>59872.492250000003</v>
      </c>
      <c r="V11" s="7">
        <v>7000.3133399999997</v>
      </c>
      <c r="W11" s="8">
        <v>0.89531898238397212</v>
      </c>
      <c r="X11" s="7">
        <v>7000.3133399999997</v>
      </c>
      <c r="Y11" s="8">
        <v>0.89531898238397212</v>
      </c>
      <c r="Z11" s="7">
        <v>0</v>
      </c>
      <c r="AA11" s="8"/>
      <c r="AB11" s="2"/>
    </row>
    <row r="12" spans="1:28" ht="15.75" customHeight="1" outlineLevel="1" x14ac:dyDescent="0.25">
      <c r="A12" s="32" t="s">
        <v>15</v>
      </c>
      <c r="B12" s="36" t="s">
        <v>77</v>
      </c>
      <c r="C12" s="37"/>
      <c r="D12" s="37"/>
      <c r="E12" s="37"/>
      <c r="F12" s="38"/>
      <c r="G12" s="37"/>
      <c r="H12" s="37"/>
      <c r="I12" s="22"/>
      <c r="J12" s="22"/>
      <c r="K12" s="22"/>
      <c r="L12" s="22"/>
      <c r="M12" s="22"/>
      <c r="N12" s="22"/>
      <c r="O12" s="23">
        <v>0</v>
      </c>
      <c r="P12" s="23">
        <v>47862.701000000001</v>
      </c>
      <c r="Q12" s="23">
        <v>5033.7447400000001</v>
      </c>
      <c r="R12" s="24">
        <f>R13+R14+R15+R16</f>
        <v>62005.1</v>
      </c>
      <c r="S12" s="7">
        <v>0</v>
      </c>
      <c r="T12" s="7">
        <v>54552.289989999997</v>
      </c>
      <c r="U12" s="7">
        <v>54552.289989999997</v>
      </c>
      <c r="V12" s="7">
        <v>-1655.8442500000001</v>
      </c>
      <c r="W12" s="8">
        <v>1.0313035068204566</v>
      </c>
      <c r="X12" s="7">
        <v>-1655.8442500000001</v>
      </c>
      <c r="Y12" s="8">
        <v>1.0313035068204566</v>
      </c>
      <c r="Z12" s="7">
        <v>0</v>
      </c>
      <c r="AA12" s="8"/>
      <c r="AB12" s="2"/>
    </row>
    <row r="13" spans="1:28" ht="33" customHeight="1" outlineLevel="2" x14ac:dyDescent="0.25">
      <c r="A13" s="32" t="s">
        <v>16</v>
      </c>
      <c r="B13" s="36" t="s">
        <v>78</v>
      </c>
      <c r="C13" s="37"/>
      <c r="D13" s="37"/>
      <c r="E13" s="37"/>
      <c r="F13" s="38"/>
      <c r="G13" s="37"/>
      <c r="H13" s="37"/>
      <c r="I13" s="22"/>
      <c r="J13" s="22"/>
      <c r="K13" s="22"/>
      <c r="L13" s="22"/>
      <c r="M13" s="22"/>
      <c r="N13" s="22"/>
      <c r="O13" s="23">
        <v>0</v>
      </c>
      <c r="P13" s="23">
        <v>33482.6</v>
      </c>
      <c r="Q13" s="23">
        <v>0</v>
      </c>
      <c r="R13" s="24">
        <v>42262</v>
      </c>
      <c r="S13" s="7">
        <v>0</v>
      </c>
      <c r="T13" s="7">
        <v>36885.090929999998</v>
      </c>
      <c r="U13" s="7">
        <v>36885.090929999998</v>
      </c>
      <c r="V13" s="7">
        <v>-3402.4909299999999</v>
      </c>
      <c r="W13" s="8">
        <v>1.1016196749953708</v>
      </c>
      <c r="X13" s="7">
        <v>-3402.4909299999999</v>
      </c>
      <c r="Y13" s="8">
        <v>1.1016196749953708</v>
      </c>
      <c r="Z13" s="7">
        <v>0</v>
      </c>
      <c r="AA13" s="8"/>
      <c r="AB13" s="2"/>
    </row>
    <row r="14" spans="1:28" ht="15.75" customHeight="1" outlineLevel="2" x14ac:dyDescent="0.25">
      <c r="A14" s="32" t="s">
        <v>17</v>
      </c>
      <c r="B14" s="36" t="s">
        <v>80</v>
      </c>
      <c r="C14" s="37"/>
      <c r="D14" s="37"/>
      <c r="E14" s="37"/>
      <c r="F14" s="38"/>
      <c r="G14" s="37"/>
      <c r="H14" s="37"/>
      <c r="I14" s="22"/>
      <c r="J14" s="22"/>
      <c r="K14" s="22"/>
      <c r="L14" s="22"/>
      <c r="M14" s="22"/>
      <c r="N14" s="22"/>
      <c r="O14" s="23">
        <v>0</v>
      </c>
      <c r="P14" s="23">
        <v>0</v>
      </c>
      <c r="Q14" s="23">
        <v>0</v>
      </c>
      <c r="R14" s="24">
        <v>34.700000000000003</v>
      </c>
      <c r="S14" s="7">
        <v>0</v>
      </c>
      <c r="T14" s="7">
        <v>34.713639999999998</v>
      </c>
      <c r="U14" s="7">
        <v>34.713639999999998</v>
      </c>
      <c r="V14" s="7">
        <v>-34.713639999999998</v>
      </c>
      <c r="W14" s="8"/>
      <c r="X14" s="7">
        <v>-34.713639999999998</v>
      </c>
      <c r="Y14" s="8"/>
      <c r="Z14" s="7">
        <v>0</v>
      </c>
      <c r="AA14" s="8"/>
      <c r="AB14" s="2"/>
    </row>
    <row r="15" spans="1:28" ht="18" customHeight="1" outlineLevel="2" x14ac:dyDescent="0.25">
      <c r="A15" s="32" t="s">
        <v>18</v>
      </c>
      <c r="B15" s="36" t="s">
        <v>81</v>
      </c>
      <c r="C15" s="37"/>
      <c r="D15" s="37"/>
      <c r="E15" s="37"/>
      <c r="F15" s="38"/>
      <c r="G15" s="37"/>
      <c r="H15" s="37"/>
      <c r="I15" s="22"/>
      <c r="J15" s="22"/>
      <c r="K15" s="22"/>
      <c r="L15" s="22"/>
      <c r="M15" s="22"/>
      <c r="N15" s="22"/>
      <c r="O15" s="23">
        <v>0</v>
      </c>
      <c r="P15" s="23">
        <v>9734.4009999999998</v>
      </c>
      <c r="Q15" s="23">
        <v>348.74473999999998</v>
      </c>
      <c r="R15" s="24">
        <v>7400</v>
      </c>
      <c r="S15" s="7">
        <v>0</v>
      </c>
      <c r="T15" s="7">
        <v>7375.0585600000004</v>
      </c>
      <c r="U15" s="7">
        <v>7375.0585600000004</v>
      </c>
      <c r="V15" s="7">
        <v>2708.08718</v>
      </c>
      <c r="W15" s="8">
        <v>0.73142437391765791</v>
      </c>
      <c r="X15" s="7">
        <v>2708.08718</v>
      </c>
      <c r="Y15" s="8">
        <v>0.73142437391765791</v>
      </c>
      <c r="Z15" s="7">
        <v>0</v>
      </c>
      <c r="AA15" s="8"/>
      <c r="AB15" s="2"/>
    </row>
    <row r="16" spans="1:28" ht="38.25" outlineLevel="2" x14ac:dyDescent="0.25">
      <c r="A16" s="32" t="s">
        <v>19</v>
      </c>
      <c r="B16" s="36" t="s">
        <v>82</v>
      </c>
      <c r="C16" s="37"/>
      <c r="D16" s="37"/>
      <c r="E16" s="37"/>
      <c r="F16" s="38"/>
      <c r="G16" s="37"/>
      <c r="H16" s="37"/>
      <c r="I16" s="22"/>
      <c r="J16" s="22"/>
      <c r="K16" s="22"/>
      <c r="L16" s="22"/>
      <c r="M16" s="22"/>
      <c r="N16" s="22"/>
      <c r="O16" s="23">
        <v>0</v>
      </c>
      <c r="P16" s="23">
        <v>4645.7</v>
      </c>
      <c r="Q16" s="23">
        <v>4685</v>
      </c>
      <c r="R16" s="24">
        <v>12308.4</v>
      </c>
      <c r="S16" s="7">
        <v>0</v>
      </c>
      <c r="T16" s="7">
        <v>10257.42686</v>
      </c>
      <c r="U16" s="7">
        <v>10257.42686</v>
      </c>
      <c r="V16" s="7">
        <v>-926.72685999999999</v>
      </c>
      <c r="W16" s="8">
        <v>1.0993201860524935</v>
      </c>
      <c r="X16" s="7">
        <v>-926.72685999999999</v>
      </c>
      <c r="Y16" s="8">
        <v>1.0993201860524935</v>
      </c>
      <c r="Z16" s="7">
        <v>0</v>
      </c>
      <c r="AA16" s="8"/>
      <c r="AB16" s="2"/>
    </row>
    <row r="17" spans="1:28" ht="15.75" customHeight="1" outlineLevel="1" x14ac:dyDescent="0.25">
      <c r="A17" s="32" t="s">
        <v>20</v>
      </c>
      <c r="B17" s="36" t="s">
        <v>83</v>
      </c>
      <c r="C17" s="37"/>
      <c r="D17" s="37"/>
      <c r="E17" s="37"/>
      <c r="F17" s="38"/>
      <c r="G17" s="37"/>
      <c r="H17" s="37"/>
      <c r="I17" s="22"/>
      <c r="J17" s="22"/>
      <c r="K17" s="22"/>
      <c r="L17" s="22"/>
      <c r="M17" s="22"/>
      <c r="N17" s="22"/>
      <c r="O17" s="23">
        <v>0</v>
      </c>
      <c r="P17" s="23">
        <v>84160</v>
      </c>
      <c r="Q17" s="23">
        <v>0</v>
      </c>
      <c r="R17" s="24">
        <f>R18+R19</f>
        <v>84160</v>
      </c>
      <c r="S17" s="7">
        <v>0</v>
      </c>
      <c r="T17" s="7">
        <v>68859.730020000003</v>
      </c>
      <c r="U17" s="7">
        <v>68859.730020000003</v>
      </c>
      <c r="V17" s="7">
        <v>15300.269979999999</v>
      </c>
      <c r="W17" s="8">
        <v>0.81820021411596955</v>
      </c>
      <c r="X17" s="7">
        <v>15300.269979999999</v>
      </c>
      <c r="Y17" s="8">
        <v>0.81820021411596955</v>
      </c>
      <c r="Z17" s="7">
        <v>0</v>
      </c>
      <c r="AA17" s="8"/>
      <c r="AB17" s="2"/>
    </row>
    <row r="18" spans="1:28" ht="18.75" customHeight="1" outlineLevel="2" x14ac:dyDescent="0.25">
      <c r="A18" s="32" t="s">
        <v>21</v>
      </c>
      <c r="B18" s="36" t="s">
        <v>84</v>
      </c>
      <c r="C18" s="37"/>
      <c r="D18" s="37"/>
      <c r="E18" s="37"/>
      <c r="F18" s="38"/>
      <c r="G18" s="37"/>
      <c r="H18" s="37"/>
      <c r="I18" s="22"/>
      <c r="J18" s="22"/>
      <c r="K18" s="22"/>
      <c r="L18" s="22"/>
      <c r="M18" s="22"/>
      <c r="N18" s="22"/>
      <c r="O18" s="23">
        <v>0</v>
      </c>
      <c r="P18" s="23">
        <v>19697.599999999999</v>
      </c>
      <c r="Q18" s="23">
        <v>0</v>
      </c>
      <c r="R18" s="24">
        <v>19697.599999999999</v>
      </c>
      <c r="S18" s="7">
        <v>0</v>
      </c>
      <c r="T18" s="7">
        <v>15786.22774</v>
      </c>
      <c r="U18" s="7">
        <v>15786.22774</v>
      </c>
      <c r="V18" s="7">
        <v>3911.3722600000001</v>
      </c>
      <c r="W18" s="8">
        <v>0.80142899337990414</v>
      </c>
      <c r="X18" s="7">
        <v>3911.3722600000001</v>
      </c>
      <c r="Y18" s="8">
        <v>0.80142899337990414</v>
      </c>
      <c r="Z18" s="7">
        <v>0</v>
      </c>
      <c r="AA18" s="8"/>
      <c r="AB18" s="2"/>
    </row>
    <row r="19" spans="1:28" ht="14.25" customHeight="1" outlineLevel="2" x14ac:dyDescent="0.25">
      <c r="A19" s="32" t="s">
        <v>22</v>
      </c>
      <c r="B19" s="36" t="s">
        <v>85</v>
      </c>
      <c r="C19" s="37"/>
      <c r="D19" s="37"/>
      <c r="E19" s="37"/>
      <c r="F19" s="38"/>
      <c r="G19" s="37"/>
      <c r="H19" s="37"/>
      <c r="I19" s="22"/>
      <c r="J19" s="22"/>
      <c r="K19" s="22"/>
      <c r="L19" s="22"/>
      <c r="M19" s="22"/>
      <c r="N19" s="22"/>
      <c r="O19" s="23">
        <v>0</v>
      </c>
      <c r="P19" s="23">
        <v>64462.400000000001</v>
      </c>
      <c r="Q19" s="23">
        <v>0</v>
      </c>
      <c r="R19" s="24">
        <v>64462.400000000001</v>
      </c>
      <c r="S19" s="7">
        <v>0</v>
      </c>
      <c r="T19" s="7">
        <v>53073.502280000001</v>
      </c>
      <c r="U19" s="7">
        <v>53073.502280000001</v>
      </c>
      <c r="V19" s="7">
        <v>11388.897720000001</v>
      </c>
      <c r="W19" s="8">
        <v>0.82332495035865871</v>
      </c>
      <c r="X19" s="7">
        <v>11388.897720000001</v>
      </c>
      <c r="Y19" s="8">
        <v>0.82332495035865871</v>
      </c>
      <c r="Z19" s="7">
        <v>0</v>
      </c>
      <c r="AA19" s="8"/>
      <c r="AB19" s="2"/>
    </row>
    <row r="20" spans="1:28" ht="38.25" outlineLevel="1" x14ac:dyDescent="0.25">
      <c r="A20" s="32" t="s">
        <v>23</v>
      </c>
      <c r="B20" s="36" t="s">
        <v>86</v>
      </c>
      <c r="C20" s="37"/>
      <c r="D20" s="37"/>
      <c r="E20" s="37"/>
      <c r="F20" s="38"/>
      <c r="G20" s="37"/>
      <c r="H20" s="37"/>
      <c r="I20" s="22"/>
      <c r="J20" s="22"/>
      <c r="K20" s="22"/>
      <c r="L20" s="22"/>
      <c r="M20" s="22"/>
      <c r="N20" s="22"/>
      <c r="O20" s="23">
        <v>0</v>
      </c>
      <c r="P20" s="23">
        <v>6039.3</v>
      </c>
      <c r="Q20" s="23">
        <v>0</v>
      </c>
      <c r="R20" s="24">
        <v>6039.3</v>
      </c>
      <c r="S20" s="7">
        <v>0</v>
      </c>
      <c r="T20" s="7">
        <v>5222.9309999999996</v>
      </c>
      <c r="U20" s="7">
        <v>5222.9309999999996</v>
      </c>
      <c r="V20" s="7">
        <v>816.36900000000003</v>
      </c>
      <c r="W20" s="8">
        <v>0.86482390343251703</v>
      </c>
      <c r="X20" s="7">
        <v>816.36900000000003</v>
      </c>
      <c r="Y20" s="8">
        <v>0.86482390343251703</v>
      </c>
      <c r="Z20" s="7">
        <v>0</v>
      </c>
      <c r="AA20" s="8"/>
      <c r="AB20" s="2"/>
    </row>
    <row r="21" spans="1:28" ht="15" customHeight="1" outlineLevel="3" x14ac:dyDescent="0.25">
      <c r="A21" s="32" t="s">
        <v>24</v>
      </c>
      <c r="B21" s="36" t="s">
        <v>87</v>
      </c>
      <c r="C21" s="37"/>
      <c r="D21" s="37"/>
      <c r="E21" s="37"/>
      <c r="F21" s="38"/>
      <c r="G21" s="37"/>
      <c r="H21" s="37"/>
      <c r="I21" s="22"/>
      <c r="J21" s="22"/>
      <c r="K21" s="22"/>
      <c r="L21" s="22"/>
      <c r="M21" s="22"/>
      <c r="N21" s="22"/>
      <c r="O21" s="23">
        <v>0</v>
      </c>
      <c r="P21" s="23">
        <v>6039.3</v>
      </c>
      <c r="Q21" s="23">
        <v>0</v>
      </c>
      <c r="R21" s="24">
        <v>6039.3</v>
      </c>
      <c r="S21" s="7">
        <v>0</v>
      </c>
      <c r="T21" s="7">
        <v>5222.9309999999996</v>
      </c>
      <c r="U21" s="7">
        <v>5222.9309999999996</v>
      </c>
      <c r="V21" s="7">
        <v>816.36900000000003</v>
      </c>
      <c r="W21" s="8">
        <v>0.86482390343251703</v>
      </c>
      <c r="X21" s="7">
        <v>816.36900000000003</v>
      </c>
      <c r="Y21" s="8">
        <v>0.86482390343251703</v>
      </c>
      <c r="Z21" s="7">
        <v>0</v>
      </c>
      <c r="AA21" s="8"/>
      <c r="AB21" s="2"/>
    </row>
    <row r="22" spans="1:28" ht="15.75" customHeight="1" outlineLevel="1" x14ac:dyDescent="0.25">
      <c r="A22" s="32" t="s">
        <v>25</v>
      </c>
      <c r="B22" s="36" t="s">
        <v>88</v>
      </c>
      <c r="C22" s="37"/>
      <c r="D22" s="37"/>
      <c r="E22" s="37"/>
      <c r="F22" s="38"/>
      <c r="G22" s="37"/>
      <c r="H22" s="37"/>
      <c r="I22" s="22"/>
      <c r="J22" s="22"/>
      <c r="K22" s="22"/>
      <c r="L22" s="22"/>
      <c r="M22" s="22"/>
      <c r="N22" s="22"/>
      <c r="O22" s="23">
        <v>0</v>
      </c>
      <c r="P22" s="23">
        <v>166.5</v>
      </c>
      <c r="Q22" s="23">
        <v>0</v>
      </c>
      <c r="R22" s="24">
        <v>276</v>
      </c>
      <c r="S22" s="7">
        <v>0</v>
      </c>
      <c r="T22" s="7">
        <v>230.88284999999999</v>
      </c>
      <c r="U22" s="7">
        <v>230.88284999999999</v>
      </c>
      <c r="V22" s="7">
        <v>-64.382850000000005</v>
      </c>
      <c r="W22" s="8">
        <v>1.3866837837837838</v>
      </c>
      <c r="X22" s="7">
        <v>-64.382850000000005</v>
      </c>
      <c r="Y22" s="8">
        <v>1.3866837837837838</v>
      </c>
      <c r="Z22" s="7">
        <v>0</v>
      </c>
      <c r="AA22" s="8"/>
      <c r="AB22" s="2"/>
    </row>
    <row r="23" spans="1:28" ht="47.25" outlineLevel="3" x14ac:dyDescent="0.25">
      <c r="A23" s="32" t="s">
        <v>26</v>
      </c>
      <c r="B23" s="36" t="s">
        <v>89</v>
      </c>
      <c r="C23" s="37"/>
      <c r="D23" s="37"/>
      <c r="E23" s="37"/>
      <c r="F23" s="38"/>
      <c r="G23" s="37"/>
      <c r="H23" s="37"/>
      <c r="I23" s="22"/>
      <c r="J23" s="22"/>
      <c r="K23" s="22"/>
      <c r="L23" s="22"/>
      <c r="M23" s="22"/>
      <c r="N23" s="22"/>
      <c r="O23" s="23">
        <v>0</v>
      </c>
      <c r="P23" s="23">
        <v>166.5</v>
      </c>
      <c r="Q23" s="23">
        <v>0</v>
      </c>
      <c r="R23" s="24">
        <v>276</v>
      </c>
      <c r="S23" s="7">
        <v>0</v>
      </c>
      <c r="T23" s="7">
        <v>230.88284999999999</v>
      </c>
      <c r="U23" s="7">
        <v>230.88284999999999</v>
      </c>
      <c r="V23" s="7">
        <v>-64.382850000000005</v>
      </c>
      <c r="W23" s="8">
        <v>1.3866837837837838</v>
      </c>
      <c r="X23" s="7">
        <v>-64.382850000000005</v>
      </c>
      <c r="Y23" s="8">
        <v>1.3866837837837838</v>
      </c>
      <c r="Z23" s="7">
        <v>0</v>
      </c>
      <c r="AA23" s="8"/>
      <c r="AB23" s="2"/>
    </row>
    <row r="24" spans="1:28" outlineLevel="3" x14ac:dyDescent="0.25">
      <c r="A24" s="32"/>
      <c r="B24" s="33" t="s">
        <v>76</v>
      </c>
      <c r="C24" s="34"/>
      <c r="D24" s="34"/>
      <c r="E24" s="34"/>
      <c r="F24" s="35"/>
      <c r="G24" s="34"/>
      <c r="H24" s="34"/>
      <c r="I24" s="30"/>
      <c r="J24" s="30"/>
      <c r="K24" s="30"/>
      <c r="L24" s="30"/>
      <c r="M24" s="30"/>
      <c r="N24" s="30"/>
      <c r="O24" s="23"/>
      <c r="P24" s="23"/>
      <c r="Q24" s="23"/>
      <c r="R24" s="31">
        <f>R25+R32+R37+R39+R41</f>
        <v>106988.51000000001</v>
      </c>
      <c r="S24" s="7"/>
      <c r="T24" s="7"/>
      <c r="U24" s="7"/>
      <c r="V24" s="7"/>
      <c r="W24" s="8"/>
      <c r="X24" s="7"/>
      <c r="Y24" s="8"/>
      <c r="Z24" s="7"/>
      <c r="AA24" s="8"/>
      <c r="AB24" s="2"/>
    </row>
    <row r="25" spans="1:28" ht="38.25" outlineLevel="1" x14ac:dyDescent="0.25">
      <c r="A25" s="32" t="s">
        <v>27</v>
      </c>
      <c r="B25" s="36" t="s">
        <v>90</v>
      </c>
      <c r="C25" s="37"/>
      <c r="D25" s="37"/>
      <c r="E25" s="37"/>
      <c r="F25" s="38"/>
      <c r="G25" s="37"/>
      <c r="H25" s="37"/>
      <c r="I25" s="22"/>
      <c r="J25" s="22"/>
      <c r="K25" s="22"/>
      <c r="L25" s="22"/>
      <c r="M25" s="22"/>
      <c r="N25" s="22"/>
      <c r="O25" s="23">
        <v>0</v>
      </c>
      <c r="P25" s="23">
        <v>28665.9</v>
      </c>
      <c r="Q25" s="23">
        <v>3406.3427999999999</v>
      </c>
      <c r="R25" s="24">
        <f>R26+R27+R28+R29+R30+R31</f>
        <v>33408.01</v>
      </c>
      <c r="S25" s="7">
        <v>0</v>
      </c>
      <c r="T25" s="7">
        <v>30245.83899</v>
      </c>
      <c r="U25" s="7">
        <v>30245.83899</v>
      </c>
      <c r="V25" s="7">
        <v>1826.40381</v>
      </c>
      <c r="W25" s="8">
        <v>0.94305344277326308</v>
      </c>
      <c r="X25" s="7">
        <v>1826.40381</v>
      </c>
      <c r="Y25" s="8">
        <v>0.94305344277326308</v>
      </c>
      <c r="Z25" s="7">
        <v>0</v>
      </c>
      <c r="AA25" s="8"/>
      <c r="AB25" s="2"/>
    </row>
    <row r="26" spans="1:28" ht="47.25" outlineLevel="3" x14ac:dyDescent="0.25">
      <c r="A26" s="32" t="s">
        <v>28</v>
      </c>
      <c r="B26" s="36" t="s">
        <v>91</v>
      </c>
      <c r="C26" s="37"/>
      <c r="D26" s="37"/>
      <c r="E26" s="37"/>
      <c r="F26" s="38"/>
      <c r="G26" s="37"/>
      <c r="H26" s="37"/>
      <c r="I26" s="22"/>
      <c r="J26" s="22"/>
      <c r="K26" s="22"/>
      <c r="L26" s="22"/>
      <c r="M26" s="22"/>
      <c r="N26" s="22"/>
      <c r="O26" s="23">
        <v>0</v>
      </c>
      <c r="P26" s="23">
        <v>300</v>
      </c>
      <c r="Q26" s="23">
        <v>300.61279999999999</v>
      </c>
      <c r="R26" s="24">
        <v>600.6</v>
      </c>
      <c r="S26" s="7">
        <v>0</v>
      </c>
      <c r="T26" s="7">
        <v>600.61279999999999</v>
      </c>
      <c r="U26" s="7">
        <v>600.61279999999999</v>
      </c>
      <c r="V26" s="7">
        <v>0</v>
      </c>
      <c r="W26" s="8">
        <v>1</v>
      </c>
      <c r="X26" s="7">
        <v>0</v>
      </c>
      <c r="Y26" s="8">
        <v>1</v>
      </c>
      <c r="Z26" s="7">
        <v>0</v>
      </c>
      <c r="AA26" s="8"/>
      <c r="AB26" s="2"/>
    </row>
    <row r="27" spans="1:28" ht="63" outlineLevel="3" x14ac:dyDescent="0.25">
      <c r="A27" s="32" t="s">
        <v>29</v>
      </c>
      <c r="B27" s="36" t="s">
        <v>92</v>
      </c>
      <c r="C27" s="37"/>
      <c r="D27" s="37"/>
      <c r="E27" s="37"/>
      <c r="F27" s="38"/>
      <c r="G27" s="37"/>
      <c r="H27" s="37"/>
      <c r="I27" s="22"/>
      <c r="J27" s="22"/>
      <c r="K27" s="22"/>
      <c r="L27" s="22"/>
      <c r="M27" s="22"/>
      <c r="N27" s="22"/>
      <c r="O27" s="23">
        <v>0</v>
      </c>
      <c r="P27" s="23">
        <v>15607.4</v>
      </c>
      <c r="Q27" s="23">
        <v>2000</v>
      </c>
      <c r="R27" s="24">
        <v>17607.400000000001</v>
      </c>
      <c r="S27" s="7">
        <v>0</v>
      </c>
      <c r="T27" s="7">
        <v>17142.79839</v>
      </c>
      <c r="U27" s="7">
        <v>17142.79839</v>
      </c>
      <c r="V27" s="7">
        <v>464.60160999999999</v>
      </c>
      <c r="W27" s="8">
        <v>0.97361327566818501</v>
      </c>
      <c r="X27" s="7">
        <v>464.60160999999999</v>
      </c>
      <c r="Y27" s="8">
        <v>0.97361327566818501</v>
      </c>
      <c r="Z27" s="7">
        <v>0</v>
      </c>
      <c r="AA27" s="8"/>
      <c r="AB27" s="2"/>
    </row>
    <row r="28" spans="1:28" ht="63" outlineLevel="3" x14ac:dyDescent="0.25">
      <c r="A28" s="32" t="s">
        <v>30</v>
      </c>
      <c r="B28" s="36" t="s">
        <v>93</v>
      </c>
      <c r="C28" s="37"/>
      <c r="D28" s="37"/>
      <c r="E28" s="37"/>
      <c r="F28" s="38"/>
      <c r="G28" s="37"/>
      <c r="H28" s="37"/>
      <c r="I28" s="22"/>
      <c r="J28" s="22"/>
      <c r="K28" s="22"/>
      <c r="L28" s="22"/>
      <c r="M28" s="22"/>
      <c r="N28" s="22"/>
      <c r="O28" s="23">
        <v>0</v>
      </c>
      <c r="P28" s="23">
        <v>5004.2</v>
      </c>
      <c r="Q28" s="23">
        <v>961.13</v>
      </c>
      <c r="R28" s="24">
        <v>8300</v>
      </c>
      <c r="S28" s="7">
        <v>0</v>
      </c>
      <c r="T28" s="7">
        <v>7344.8278499999997</v>
      </c>
      <c r="U28" s="7">
        <v>7344.8278499999997</v>
      </c>
      <c r="V28" s="7">
        <v>-1379.49785</v>
      </c>
      <c r="W28" s="8">
        <v>1.2312525627249455</v>
      </c>
      <c r="X28" s="7">
        <v>-1379.49785</v>
      </c>
      <c r="Y28" s="8">
        <v>1.2312525627249455</v>
      </c>
      <c r="Z28" s="7">
        <v>0</v>
      </c>
      <c r="AA28" s="8"/>
      <c r="AB28" s="2"/>
    </row>
    <row r="29" spans="1:28" ht="63" outlineLevel="3" x14ac:dyDescent="0.25">
      <c r="A29" s="32" t="s">
        <v>31</v>
      </c>
      <c r="B29" s="36" t="s">
        <v>94</v>
      </c>
      <c r="C29" s="37"/>
      <c r="D29" s="37"/>
      <c r="E29" s="37"/>
      <c r="F29" s="38"/>
      <c r="G29" s="37"/>
      <c r="H29" s="37"/>
      <c r="I29" s="22"/>
      <c r="J29" s="22"/>
      <c r="K29" s="22"/>
      <c r="L29" s="22"/>
      <c r="M29" s="22"/>
      <c r="N29" s="22"/>
      <c r="O29" s="23">
        <v>0</v>
      </c>
      <c r="P29" s="23">
        <v>864.8</v>
      </c>
      <c r="Q29" s="23">
        <v>0</v>
      </c>
      <c r="R29" s="24">
        <v>1050</v>
      </c>
      <c r="S29" s="7">
        <v>0</v>
      </c>
      <c r="T29" s="7">
        <v>977.69662000000005</v>
      </c>
      <c r="U29" s="7">
        <v>977.69662000000005</v>
      </c>
      <c r="V29" s="7">
        <v>-112.89662</v>
      </c>
      <c r="W29" s="8">
        <v>1.1305465078630896</v>
      </c>
      <c r="X29" s="7">
        <v>-112.89662</v>
      </c>
      <c r="Y29" s="8">
        <v>1.1305465078630896</v>
      </c>
      <c r="Z29" s="7">
        <v>0</v>
      </c>
      <c r="AA29" s="8"/>
      <c r="AB29" s="2"/>
    </row>
    <row r="30" spans="1:28" ht="63" outlineLevel="3" x14ac:dyDescent="0.25">
      <c r="A30" s="32" t="s">
        <v>32</v>
      </c>
      <c r="B30" s="36" t="s">
        <v>95</v>
      </c>
      <c r="C30" s="37"/>
      <c r="D30" s="37"/>
      <c r="E30" s="37"/>
      <c r="F30" s="38"/>
      <c r="G30" s="37"/>
      <c r="H30" s="37"/>
      <c r="I30" s="22"/>
      <c r="J30" s="22"/>
      <c r="K30" s="22"/>
      <c r="L30" s="22"/>
      <c r="M30" s="22"/>
      <c r="N30" s="22"/>
      <c r="O30" s="23">
        <v>0</v>
      </c>
      <c r="P30" s="23">
        <v>6889.5</v>
      </c>
      <c r="Q30" s="23">
        <v>144.6</v>
      </c>
      <c r="R30" s="24">
        <v>5850</v>
      </c>
      <c r="S30" s="7">
        <v>0</v>
      </c>
      <c r="T30" s="7">
        <v>4179.8944600000004</v>
      </c>
      <c r="U30" s="7">
        <v>4179.8944600000004</v>
      </c>
      <c r="V30" s="7">
        <v>2854.2055399999999</v>
      </c>
      <c r="W30" s="8">
        <v>0.59423301630627945</v>
      </c>
      <c r="X30" s="7">
        <v>2854.2055399999999</v>
      </c>
      <c r="Y30" s="8">
        <v>0.59423301630627945</v>
      </c>
      <c r="Z30" s="7">
        <v>0</v>
      </c>
      <c r="AA30" s="8"/>
      <c r="AB30" s="2"/>
    </row>
    <row r="31" spans="1:28" ht="159" customHeight="1" outlineLevel="3" x14ac:dyDescent="0.25">
      <c r="A31" s="32" t="s">
        <v>33</v>
      </c>
      <c r="B31" s="36" t="s">
        <v>96</v>
      </c>
      <c r="C31" s="37"/>
      <c r="D31" s="37"/>
      <c r="E31" s="37"/>
      <c r="F31" s="38"/>
      <c r="G31" s="37"/>
      <c r="H31" s="37"/>
      <c r="I31" s="22"/>
      <c r="J31" s="22"/>
      <c r="K31" s="22"/>
      <c r="L31" s="22"/>
      <c r="M31" s="22"/>
      <c r="N31" s="22"/>
      <c r="O31" s="23">
        <v>0</v>
      </c>
      <c r="P31" s="23">
        <v>0</v>
      </c>
      <c r="Q31" s="23">
        <v>0</v>
      </c>
      <c r="R31" s="24">
        <v>0.01</v>
      </c>
      <c r="S31" s="7">
        <v>0</v>
      </c>
      <c r="T31" s="7">
        <v>8.8699999999999994E-3</v>
      </c>
      <c r="U31" s="7">
        <v>8.8699999999999994E-3</v>
      </c>
      <c r="V31" s="7">
        <v>-8.8699999999999994E-3</v>
      </c>
      <c r="W31" s="8"/>
      <c r="X31" s="7">
        <v>-8.8699999999999994E-3</v>
      </c>
      <c r="Y31" s="8"/>
      <c r="Z31" s="7">
        <v>0</v>
      </c>
      <c r="AA31" s="8"/>
      <c r="AB31" s="2"/>
    </row>
    <row r="32" spans="1:28" ht="19.5" customHeight="1" outlineLevel="1" x14ac:dyDescent="0.25">
      <c r="A32" s="32" t="s">
        <v>34</v>
      </c>
      <c r="B32" s="36" t="s">
        <v>97</v>
      </c>
      <c r="C32" s="37"/>
      <c r="D32" s="37"/>
      <c r="E32" s="37"/>
      <c r="F32" s="38"/>
      <c r="G32" s="37"/>
      <c r="H32" s="37"/>
      <c r="I32" s="22"/>
      <c r="J32" s="22"/>
      <c r="K32" s="22"/>
      <c r="L32" s="22"/>
      <c r="M32" s="22"/>
      <c r="N32" s="22"/>
      <c r="O32" s="23">
        <v>0</v>
      </c>
      <c r="P32" s="23">
        <v>3989.5</v>
      </c>
      <c r="Q32" s="23">
        <v>0</v>
      </c>
      <c r="R32" s="24">
        <f>R33+R34+R35+R36</f>
        <v>3989.5</v>
      </c>
      <c r="S32" s="7">
        <v>0</v>
      </c>
      <c r="T32" s="7">
        <v>3143.7950599999999</v>
      </c>
      <c r="U32" s="7">
        <v>3143.7950599999999</v>
      </c>
      <c r="V32" s="7">
        <v>845.70493999999997</v>
      </c>
      <c r="W32" s="8">
        <v>0.78801731043990475</v>
      </c>
      <c r="X32" s="7">
        <v>845.70493999999997</v>
      </c>
      <c r="Y32" s="8">
        <v>0.78801731043990475</v>
      </c>
      <c r="Z32" s="7">
        <v>0</v>
      </c>
      <c r="AA32" s="8"/>
      <c r="AB32" s="2"/>
    </row>
    <row r="33" spans="1:28" ht="30" customHeight="1" outlineLevel="3" x14ac:dyDescent="0.25">
      <c r="A33" s="32" t="s">
        <v>35</v>
      </c>
      <c r="B33" s="36" t="s">
        <v>99</v>
      </c>
      <c r="C33" s="37"/>
      <c r="D33" s="37"/>
      <c r="E33" s="37"/>
      <c r="F33" s="38"/>
      <c r="G33" s="37"/>
      <c r="H33" s="37"/>
      <c r="I33" s="22"/>
      <c r="J33" s="22"/>
      <c r="K33" s="22"/>
      <c r="L33" s="22"/>
      <c r="M33" s="22"/>
      <c r="N33" s="22"/>
      <c r="O33" s="23">
        <v>0</v>
      </c>
      <c r="P33" s="23">
        <v>350.4</v>
      </c>
      <c r="Q33" s="23">
        <v>0</v>
      </c>
      <c r="R33" s="24">
        <v>350.4</v>
      </c>
      <c r="S33" s="7">
        <v>0</v>
      </c>
      <c r="T33" s="7">
        <v>301.72179</v>
      </c>
      <c r="U33" s="7">
        <v>301.72179</v>
      </c>
      <c r="V33" s="7">
        <v>48.67821</v>
      </c>
      <c r="W33" s="8">
        <v>0.86107816780821922</v>
      </c>
      <c r="X33" s="7">
        <v>48.67821</v>
      </c>
      <c r="Y33" s="8">
        <v>0.86107816780821922</v>
      </c>
      <c r="Z33" s="7">
        <v>0</v>
      </c>
      <c r="AA33" s="8"/>
      <c r="AB33" s="2"/>
    </row>
    <row r="34" spans="1:28" ht="15" customHeight="1" outlineLevel="3" x14ac:dyDescent="0.25">
      <c r="A34" s="32" t="s">
        <v>36</v>
      </c>
      <c r="B34" s="36" t="s">
        <v>98</v>
      </c>
      <c r="C34" s="37"/>
      <c r="D34" s="37"/>
      <c r="E34" s="37"/>
      <c r="F34" s="38"/>
      <c r="G34" s="37"/>
      <c r="H34" s="37"/>
      <c r="I34" s="22"/>
      <c r="J34" s="22"/>
      <c r="K34" s="22"/>
      <c r="L34" s="22"/>
      <c r="M34" s="22"/>
      <c r="N34" s="22"/>
      <c r="O34" s="23">
        <v>0</v>
      </c>
      <c r="P34" s="23">
        <v>183.7</v>
      </c>
      <c r="Q34" s="23">
        <v>0</v>
      </c>
      <c r="R34" s="24">
        <v>183.7</v>
      </c>
      <c r="S34" s="7">
        <v>0</v>
      </c>
      <c r="T34" s="7">
        <v>72.910150000000002</v>
      </c>
      <c r="U34" s="7">
        <v>72.910150000000002</v>
      </c>
      <c r="V34" s="7">
        <v>110.78985</v>
      </c>
      <c r="W34" s="8">
        <v>0.39689793140990748</v>
      </c>
      <c r="X34" s="7">
        <v>110.78985</v>
      </c>
      <c r="Y34" s="8">
        <v>0.39689793140990748</v>
      </c>
      <c r="Z34" s="7">
        <v>0</v>
      </c>
      <c r="AA34" s="8"/>
      <c r="AB34" s="2"/>
    </row>
    <row r="35" spans="1:28" ht="13.5" customHeight="1" outlineLevel="3" x14ac:dyDescent="0.25">
      <c r="A35" s="32" t="s">
        <v>37</v>
      </c>
      <c r="B35" s="36" t="s">
        <v>100</v>
      </c>
      <c r="C35" s="37"/>
      <c r="D35" s="37"/>
      <c r="E35" s="37"/>
      <c r="F35" s="38"/>
      <c r="G35" s="37"/>
      <c r="H35" s="37"/>
      <c r="I35" s="22"/>
      <c r="J35" s="22"/>
      <c r="K35" s="22"/>
      <c r="L35" s="22"/>
      <c r="M35" s="22"/>
      <c r="N35" s="22"/>
      <c r="O35" s="23">
        <v>0</v>
      </c>
      <c r="P35" s="23">
        <v>2408.1999999999998</v>
      </c>
      <c r="Q35" s="23">
        <v>0</v>
      </c>
      <c r="R35" s="24">
        <v>2408.1999999999998</v>
      </c>
      <c r="S35" s="7">
        <v>0</v>
      </c>
      <c r="T35" s="7">
        <v>1832.4905000000001</v>
      </c>
      <c r="U35" s="7">
        <v>1832.4905000000001</v>
      </c>
      <c r="V35" s="7">
        <v>575.70950000000005</v>
      </c>
      <c r="W35" s="8">
        <v>0.76093783738892118</v>
      </c>
      <c r="X35" s="7">
        <v>575.70950000000005</v>
      </c>
      <c r="Y35" s="8">
        <v>0.76093783738892118</v>
      </c>
      <c r="Z35" s="7">
        <v>0</v>
      </c>
      <c r="AA35" s="8"/>
      <c r="AB35" s="2"/>
    </row>
    <row r="36" spans="1:28" ht="16.5" customHeight="1" outlineLevel="3" x14ac:dyDescent="0.25">
      <c r="A36" s="32" t="s">
        <v>38</v>
      </c>
      <c r="B36" s="36" t="s">
        <v>102</v>
      </c>
      <c r="C36" s="37"/>
      <c r="D36" s="37"/>
      <c r="E36" s="37"/>
      <c r="F36" s="38"/>
      <c r="G36" s="37"/>
      <c r="H36" s="37"/>
      <c r="I36" s="22"/>
      <c r="J36" s="22"/>
      <c r="K36" s="22"/>
      <c r="L36" s="22"/>
      <c r="M36" s="22"/>
      <c r="N36" s="22"/>
      <c r="O36" s="23">
        <v>0</v>
      </c>
      <c r="P36" s="23">
        <v>1047.2</v>
      </c>
      <c r="Q36" s="23">
        <v>0</v>
      </c>
      <c r="R36" s="24">
        <v>1047.2</v>
      </c>
      <c r="S36" s="7">
        <v>0</v>
      </c>
      <c r="T36" s="7">
        <v>936.67262000000005</v>
      </c>
      <c r="U36" s="7">
        <v>936.67262000000005</v>
      </c>
      <c r="V36" s="7">
        <v>110.52737999999999</v>
      </c>
      <c r="W36" s="8">
        <v>0.89445437356760882</v>
      </c>
      <c r="X36" s="7">
        <v>110.52737999999999</v>
      </c>
      <c r="Y36" s="8">
        <v>0.89445437356760882</v>
      </c>
      <c r="Z36" s="7">
        <v>0</v>
      </c>
      <c r="AA36" s="8"/>
      <c r="AB36" s="2"/>
    </row>
    <row r="37" spans="1:28" ht="30.75" customHeight="1" outlineLevel="1" x14ac:dyDescent="0.25">
      <c r="A37" s="32" t="s">
        <v>39</v>
      </c>
      <c r="B37" s="36" t="s">
        <v>101</v>
      </c>
      <c r="C37" s="37"/>
      <c r="D37" s="37"/>
      <c r="E37" s="37"/>
      <c r="F37" s="38"/>
      <c r="G37" s="37"/>
      <c r="H37" s="37"/>
      <c r="I37" s="22"/>
      <c r="J37" s="22"/>
      <c r="K37" s="22"/>
      <c r="L37" s="22"/>
      <c r="M37" s="22"/>
      <c r="N37" s="22"/>
      <c r="O37" s="23">
        <v>0</v>
      </c>
      <c r="P37" s="23">
        <v>51.2</v>
      </c>
      <c r="Q37" s="23">
        <v>0</v>
      </c>
      <c r="R37" s="24">
        <v>1015</v>
      </c>
      <c r="S37" s="7">
        <v>0</v>
      </c>
      <c r="T37" s="7">
        <v>1014.87702</v>
      </c>
      <c r="U37" s="7">
        <v>1014.87702</v>
      </c>
      <c r="V37" s="7">
        <v>-963.67701999999997</v>
      </c>
      <c r="W37" s="8">
        <v>19.821816796875002</v>
      </c>
      <c r="X37" s="7">
        <v>-963.67701999999997</v>
      </c>
      <c r="Y37" s="8">
        <v>19.821816796875002</v>
      </c>
      <c r="Z37" s="7">
        <v>0</v>
      </c>
      <c r="AA37" s="8"/>
      <c r="AB37" s="2"/>
    </row>
    <row r="38" spans="1:28" ht="15.75" customHeight="1" outlineLevel="2" x14ac:dyDescent="0.25">
      <c r="A38" s="32" t="s">
        <v>40</v>
      </c>
      <c r="B38" s="36" t="s">
        <v>103</v>
      </c>
      <c r="C38" s="37"/>
      <c r="D38" s="37"/>
      <c r="E38" s="37"/>
      <c r="F38" s="38"/>
      <c r="G38" s="37"/>
      <c r="H38" s="37"/>
      <c r="I38" s="22"/>
      <c r="J38" s="22"/>
      <c r="K38" s="22"/>
      <c r="L38" s="22"/>
      <c r="M38" s="22"/>
      <c r="N38" s="22"/>
      <c r="O38" s="23">
        <v>0</v>
      </c>
      <c r="P38" s="23">
        <v>51.2</v>
      </c>
      <c r="Q38" s="23">
        <v>0</v>
      </c>
      <c r="R38" s="24">
        <v>1015</v>
      </c>
      <c r="S38" s="7">
        <v>0</v>
      </c>
      <c r="T38" s="7">
        <v>1014.87702</v>
      </c>
      <c r="U38" s="7">
        <v>1014.87702</v>
      </c>
      <c r="V38" s="7">
        <v>-963.67701999999997</v>
      </c>
      <c r="W38" s="8">
        <v>19.821816796875002</v>
      </c>
      <c r="X38" s="7">
        <v>-963.67701999999997</v>
      </c>
      <c r="Y38" s="8">
        <v>19.821816796875002</v>
      </c>
      <c r="Z38" s="7">
        <v>0</v>
      </c>
      <c r="AA38" s="8"/>
      <c r="AB38" s="2"/>
    </row>
    <row r="39" spans="1:28" ht="30.75" customHeight="1" outlineLevel="1" x14ac:dyDescent="0.25">
      <c r="A39" s="32" t="s">
        <v>41</v>
      </c>
      <c r="B39" s="36" t="s">
        <v>104</v>
      </c>
      <c r="C39" s="37"/>
      <c r="D39" s="37"/>
      <c r="E39" s="37"/>
      <c r="F39" s="38"/>
      <c r="G39" s="37"/>
      <c r="H39" s="37"/>
      <c r="I39" s="22"/>
      <c r="J39" s="22"/>
      <c r="K39" s="22"/>
      <c r="L39" s="22"/>
      <c r="M39" s="22"/>
      <c r="N39" s="22"/>
      <c r="O39" s="23">
        <v>0</v>
      </c>
      <c r="P39" s="23">
        <v>45582.73962</v>
      </c>
      <c r="Q39" s="23">
        <v>13537.786260000001</v>
      </c>
      <c r="R39" s="24">
        <v>65870</v>
      </c>
      <c r="S39" s="7">
        <v>0</v>
      </c>
      <c r="T39" s="7">
        <v>65032.132819999999</v>
      </c>
      <c r="U39" s="7">
        <v>65032.132819999999</v>
      </c>
      <c r="V39" s="7">
        <v>-5911.6069399999997</v>
      </c>
      <c r="W39" s="8">
        <v>1.099992462042694</v>
      </c>
      <c r="X39" s="7">
        <v>-5911.6069399999997</v>
      </c>
      <c r="Y39" s="8">
        <v>1.099992462042694</v>
      </c>
      <c r="Z39" s="7">
        <v>0</v>
      </c>
      <c r="AA39" s="8"/>
      <c r="AB39" s="2"/>
    </row>
    <row r="40" spans="1:28" ht="32.25" customHeight="1" outlineLevel="2" x14ac:dyDescent="0.25">
      <c r="A40" s="32" t="s">
        <v>42</v>
      </c>
      <c r="B40" s="36" t="s">
        <v>105</v>
      </c>
      <c r="C40" s="37"/>
      <c r="D40" s="37"/>
      <c r="E40" s="37"/>
      <c r="F40" s="38"/>
      <c r="G40" s="37"/>
      <c r="H40" s="37"/>
      <c r="I40" s="22"/>
      <c r="J40" s="22"/>
      <c r="K40" s="22"/>
      <c r="L40" s="22"/>
      <c r="M40" s="22"/>
      <c r="N40" s="22"/>
      <c r="O40" s="23">
        <v>0</v>
      </c>
      <c r="P40" s="23">
        <v>45582.73962</v>
      </c>
      <c r="Q40" s="23">
        <v>13537.786260000001</v>
      </c>
      <c r="R40" s="24">
        <v>65870</v>
      </c>
      <c r="S40" s="7">
        <v>0</v>
      </c>
      <c r="T40" s="7">
        <v>65032.132819999999</v>
      </c>
      <c r="U40" s="7">
        <v>65032.132819999999</v>
      </c>
      <c r="V40" s="7">
        <v>-5911.6069399999997</v>
      </c>
      <c r="W40" s="8">
        <v>1.099992462042694</v>
      </c>
      <c r="X40" s="7">
        <v>-5911.6069399999997</v>
      </c>
      <c r="Y40" s="8">
        <v>1.099992462042694</v>
      </c>
      <c r="Z40" s="7">
        <v>0</v>
      </c>
      <c r="AA40" s="8"/>
      <c r="AB40" s="2"/>
    </row>
    <row r="41" spans="1:28" ht="18.75" customHeight="1" outlineLevel="1" x14ac:dyDescent="0.25">
      <c r="A41" s="32" t="s">
        <v>43</v>
      </c>
      <c r="B41" s="36" t="s">
        <v>106</v>
      </c>
      <c r="C41" s="37"/>
      <c r="D41" s="37"/>
      <c r="E41" s="37"/>
      <c r="F41" s="38"/>
      <c r="G41" s="37"/>
      <c r="H41" s="37"/>
      <c r="I41" s="22"/>
      <c r="J41" s="22"/>
      <c r="K41" s="22"/>
      <c r="L41" s="22"/>
      <c r="M41" s="22"/>
      <c r="N41" s="22"/>
      <c r="O41" s="23">
        <v>0</v>
      </c>
      <c r="P41" s="23">
        <v>2705.951</v>
      </c>
      <c r="Q41" s="23">
        <v>0</v>
      </c>
      <c r="R41" s="24">
        <v>2706</v>
      </c>
      <c r="S41" s="7">
        <v>0</v>
      </c>
      <c r="T41" s="7">
        <v>1589.1552099999999</v>
      </c>
      <c r="U41" s="7">
        <v>1589.1552099999999</v>
      </c>
      <c r="V41" s="7">
        <v>1116.7957899999999</v>
      </c>
      <c r="W41" s="8">
        <v>0.58728159157353554</v>
      </c>
      <c r="X41" s="7">
        <v>1116.7957899999999</v>
      </c>
      <c r="Y41" s="8">
        <v>0.58728159157353554</v>
      </c>
      <c r="Z41" s="7">
        <v>0</v>
      </c>
      <c r="AA41" s="8"/>
      <c r="AB41" s="2"/>
    </row>
    <row r="42" spans="1:28" ht="17.25" customHeight="1" x14ac:dyDescent="0.25">
      <c r="A42" s="32" t="s">
        <v>44</v>
      </c>
      <c r="B42" s="36" t="s">
        <v>108</v>
      </c>
      <c r="C42" s="37"/>
      <c r="D42" s="37"/>
      <c r="E42" s="37"/>
      <c r="F42" s="38"/>
      <c r="G42" s="37"/>
      <c r="H42" s="37"/>
      <c r="I42" s="22"/>
      <c r="J42" s="22"/>
      <c r="K42" s="22"/>
      <c r="L42" s="22"/>
      <c r="M42" s="22"/>
      <c r="N42" s="22"/>
      <c r="O42" s="23">
        <v>0</v>
      </c>
      <c r="P42" s="23">
        <v>998446.37841999996</v>
      </c>
      <c r="Q42" s="23">
        <v>447071.24703999999</v>
      </c>
      <c r="R42" s="24">
        <f>R44+R45+R47+R61+R63+R66</f>
        <v>1399804.0697000001</v>
      </c>
      <c r="S42" s="7">
        <v>57605.149570000001</v>
      </c>
      <c r="T42" s="7">
        <v>1046042.15812</v>
      </c>
      <c r="U42" s="7">
        <v>988437.00855000003</v>
      </c>
      <c r="V42" s="7">
        <v>457080.61690999998</v>
      </c>
      <c r="W42" s="8">
        <v>0.68379450457095226</v>
      </c>
      <c r="X42" s="7">
        <v>457080.61690999998</v>
      </c>
      <c r="Y42" s="8">
        <v>0.68379450457095226</v>
      </c>
      <c r="Z42" s="7">
        <v>0</v>
      </c>
      <c r="AA42" s="8"/>
      <c r="AB42" s="2"/>
    </row>
    <row r="43" spans="1:28" ht="17.25" customHeight="1" outlineLevel="1" x14ac:dyDescent="0.25">
      <c r="A43" s="32" t="s">
        <v>45</v>
      </c>
      <c r="B43" s="36" t="s">
        <v>109</v>
      </c>
      <c r="C43" s="37"/>
      <c r="D43" s="37"/>
      <c r="E43" s="37"/>
      <c r="F43" s="38"/>
      <c r="G43" s="37"/>
      <c r="H43" s="37"/>
      <c r="I43" s="22"/>
      <c r="J43" s="22"/>
      <c r="K43" s="22"/>
      <c r="L43" s="22"/>
      <c r="M43" s="22"/>
      <c r="N43" s="22"/>
      <c r="O43" s="23">
        <v>0</v>
      </c>
      <c r="P43" s="23">
        <v>998446.37841999996</v>
      </c>
      <c r="Q43" s="23">
        <v>425838.56929999997</v>
      </c>
      <c r="R43" s="24">
        <f>R42-R64</f>
        <v>1397392.48398</v>
      </c>
      <c r="S43" s="7">
        <v>2138.0425300000002</v>
      </c>
      <c r="T43" s="7">
        <v>995648.43573000003</v>
      </c>
      <c r="U43" s="7">
        <v>993510.39320000005</v>
      </c>
      <c r="V43" s="7">
        <v>430774.55452000001</v>
      </c>
      <c r="W43" s="8">
        <v>0.6975503004440331</v>
      </c>
      <c r="X43" s="7">
        <v>430774.55452000001</v>
      </c>
      <c r="Y43" s="8">
        <v>0.6975503004440331</v>
      </c>
      <c r="Z43" s="7">
        <v>0</v>
      </c>
      <c r="AA43" s="8"/>
      <c r="AB43" s="2"/>
    </row>
    <row r="44" spans="1:28" ht="38.25" outlineLevel="3" x14ac:dyDescent="0.25">
      <c r="A44" s="32" t="s">
        <v>46</v>
      </c>
      <c r="B44" s="36" t="s">
        <v>110</v>
      </c>
      <c r="C44" s="37"/>
      <c r="D44" s="37"/>
      <c r="E44" s="37"/>
      <c r="F44" s="38"/>
      <c r="G44" s="37"/>
      <c r="H44" s="37"/>
      <c r="I44" s="22"/>
      <c r="J44" s="22"/>
      <c r="K44" s="22"/>
      <c r="L44" s="22"/>
      <c r="M44" s="22"/>
      <c r="N44" s="22"/>
      <c r="O44" s="23">
        <v>0</v>
      </c>
      <c r="P44" s="23">
        <v>152711</v>
      </c>
      <c r="Q44" s="23">
        <v>0</v>
      </c>
      <c r="R44" s="24">
        <v>152711</v>
      </c>
      <c r="S44" s="7">
        <v>0</v>
      </c>
      <c r="T44" s="7">
        <v>127259</v>
      </c>
      <c r="U44" s="7">
        <v>127259</v>
      </c>
      <c r="V44" s="7">
        <v>25452</v>
      </c>
      <c r="W44" s="8">
        <v>0.83333224194720745</v>
      </c>
      <c r="X44" s="7">
        <v>25452</v>
      </c>
      <c r="Y44" s="8">
        <v>0.83333224194720745</v>
      </c>
      <c r="Z44" s="7">
        <v>0</v>
      </c>
      <c r="AA44" s="8"/>
      <c r="AB44" s="2"/>
    </row>
    <row r="45" spans="1:28" ht="38.25" outlineLevel="3" x14ac:dyDescent="0.25">
      <c r="A45" s="32" t="s">
        <v>47</v>
      </c>
      <c r="B45" s="36" t="s">
        <v>111</v>
      </c>
      <c r="C45" s="37"/>
      <c r="D45" s="37"/>
      <c r="E45" s="37"/>
      <c r="F45" s="38"/>
      <c r="G45" s="37"/>
      <c r="H45" s="37"/>
      <c r="I45" s="22"/>
      <c r="J45" s="22"/>
      <c r="K45" s="22"/>
      <c r="L45" s="22"/>
      <c r="M45" s="22"/>
      <c r="N45" s="22"/>
      <c r="O45" s="23">
        <v>0</v>
      </c>
      <c r="P45" s="23">
        <v>0</v>
      </c>
      <c r="Q45" s="23">
        <v>9597</v>
      </c>
      <c r="R45" s="24">
        <v>9597</v>
      </c>
      <c r="S45" s="7">
        <v>0</v>
      </c>
      <c r="T45" s="7">
        <v>7997.6</v>
      </c>
      <c r="U45" s="7">
        <v>7997.6</v>
      </c>
      <c r="V45" s="7">
        <v>1599.4</v>
      </c>
      <c r="W45" s="8">
        <v>0.83334375325622589</v>
      </c>
      <c r="X45" s="7">
        <v>1599.4</v>
      </c>
      <c r="Y45" s="8">
        <v>0.83334375325622589</v>
      </c>
      <c r="Z45" s="7">
        <v>0</v>
      </c>
      <c r="AA45" s="8"/>
      <c r="AB45" s="2"/>
    </row>
    <row r="46" spans="1:28" ht="38.25" outlineLevel="3" x14ac:dyDescent="0.25">
      <c r="A46" s="32" t="s">
        <v>48</v>
      </c>
      <c r="B46" s="36" t="s">
        <v>112</v>
      </c>
      <c r="C46" s="37"/>
      <c r="D46" s="37"/>
      <c r="E46" s="37"/>
      <c r="F46" s="38"/>
      <c r="G46" s="37"/>
      <c r="H46" s="37"/>
      <c r="I46" s="22"/>
      <c r="J46" s="22"/>
      <c r="K46" s="22"/>
      <c r="L46" s="22"/>
      <c r="M46" s="22"/>
      <c r="N46" s="22"/>
      <c r="O46" s="23">
        <v>0</v>
      </c>
      <c r="P46" s="23">
        <v>48636</v>
      </c>
      <c r="Q46" s="23">
        <v>0</v>
      </c>
      <c r="R46" s="24">
        <v>48636</v>
      </c>
      <c r="S46" s="7">
        <v>0</v>
      </c>
      <c r="T46" s="7">
        <v>40530.333879999998</v>
      </c>
      <c r="U46" s="7">
        <v>40530.333879999998</v>
      </c>
      <c r="V46" s="7">
        <v>8105.6661199999999</v>
      </c>
      <c r="W46" s="8">
        <v>0.83334019820708938</v>
      </c>
      <c r="X46" s="7">
        <v>8105.6661199999999</v>
      </c>
      <c r="Y46" s="8">
        <v>0.83334019820708938</v>
      </c>
      <c r="Z46" s="7">
        <v>0</v>
      </c>
      <c r="AA46" s="8"/>
      <c r="AB46" s="2"/>
    </row>
    <row r="47" spans="1:28" ht="38.25" outlineLevel="2" x14ac:dyDescent="0.25">
      <c r="A47" s="32" t="s">
        <v>49</v>
      </c>
      <c r="B47" s="36" t="s">
        <v>113</v>
      </c>
      <c r="C47" s="37"/>
      <c r="D47" s="37"/>
      <c r="E47" s="37"/>
      <c r="F47" s="38"/>
      <c r="G47" s="37"/>
      <c r="H47" s="37"/>
      <c r="I47" s="22"/>
      <c r="J47" s="22"/>
      <c r="K47" s="22"/>
      <c r="L47" s="22"/>
      <c r="M47" s="22"/>
      <c r="N47" s="22"/>
      <c r="O47" s="23">
        <v>0</v>
      </c>
      <c r="P47" s="23">
        <v>0</v>
      </c>
      <c r="Q47" s="23">
        <v>116576.053</v>
      </c>
      <c r="R47" s="24">
        <f>R48+R49+R50+R51+R52+R53+R54+R55+R56+R57+R58+R59+R60</f>
        <v>442463.26969999995</v>
      </c>
      <c r="S47" s="7">
        <v>0</v>
      </c>
      <c r="T47" s="7">
        <v>33967.672599999998</v>
      </c>
      <c r="U47" s="7">
        <v>33967.672599999998</v>
      </c>
      <c r="V47" s="7">
        <v>82608.380399999995</v>
      </c>
      <c r="W47" s="8">
        <v>0.29137778922743252</v>
      </c>
      <c r="X47" s="7">
        <v>82608.380399999995</v>
      </c>
      <c r="Y47" s="8">
        <v>0.29137778922743252</v>
      </c>
      <c r="Z47" s="7">
        <v>0</v>
      </c>
      <c r="AA47" s="8"/>
      <c r="AB47" s="2"/>
    </row>
    <row r="48" spans="1:28" ht="48" customHeight="1" outlineLevel="3" x14ac:dyDescent="0.25">
      <c r="A48" s="32" t="s">
        <v>50</v>
      </c>
      <c r="B48" s="36" t="s">
        <v>114</v>
      </c>
      <c r="C48" s="37"/>
      <c r="D48" s="37"/>
      <c r="E48" s="37"/>
      <c r="F48" s="38"/>
      <c r="G48" s="37"/>
      <c r="H48" s="37"/>
      <c r="I48" s="22"/>
      <c r="J48" s="22"/>
      <c r="K48" s="22"/>
      <c r="L48" s="22"/>
      <c r="M48" s="22"/>
      <c r="N48" s="22"/>
      <c r="O48" s="23">
        <v>0</v>
      </c>
      <c r="P48" s="23">
        <v>0</v>
      </c>
      <c r="Q48" s="23">
        <v>80645.831999999995</v>
      </c>
      <c r="R48" s="24">
        <v>80645.831999999995</v>
      </c>
      <c r="S48" s="7">
        <v>0</v>
      </c>
      <c r="T48" s="7">
        <v>23808.717400000001</v>
      </c>
      <c r="U48" s="7">
        <v>23808.717400000001</v>
      </c>
      <c r="V48" s="7">
        <v>56837.114600000001</v>
      </c>
      <c r="W48" s="8">
        <v>0.29522564042739369</v>
      </c>
      <c r="X48" s="7">
        <v>56837.114600000001</v>
      </c>
      <c r="Y48" s="8">
        <v>0.29522564042739369</v>
      </c>
      <c r="Z48" s="7">
        <v>0</v>
      </c>
      <c r="AA48" s="8"/>
      <c r="AB48" s="2"/>
    </row>
    <row r="49" spans="1:28" ht="47.25" outlineLevel="3" x14ac:dyDescent="0.25">
      <c r="A49" s="32" t="s">
        <v>51</v>
      </c>
      <c r="B49" s="36" t="s">
        <v>115</v>
      </c>
      <c r="C49" s="37"/>
      <c r="D49" s="37"/>
      <c r="E49" s="37"/>
      <c r="F49" s="38"/>
      <c r="G49" s="37"/>
      <c r="H49" s="37"/>
      <c r="I49" s="22"/>
      <c r="J49" s="22"/>
      <c r="K49" s="22"/>
      <c r="L49" s="22"/>
      <c r="M49" s="22"/>
      <c r="N49" s="22"/>
      <c r="O49" s="23">
        <v>0</v>
      </c>
      <c r="P49" s="23">
        <v>0</v>
      </c>
      <c r="Q49" s="23">
        <v>35930.220999999998</v>
      </c>
      <c r="R49" s="24">
        <v>35930.220999999998</v>
      </c>
      <c r="S49" s="7">
        <v>0</v>
      </c>
      <c r="T49" s="7">
        <v>10158.9552</v>
      </c>
      <c r="U49" s="7">
        <v>10158.9552</v>
      </c>
      <c r="V49" s="7">
        <v>25771.265800000001</v>
      </c>
      <c r="W49" s="8">
        <v>0.28274123891417202</v>
      </c>
      <c r="X49" s="7">
        <v>25771.265800000001</v>
      </c>
      <c r="Y49" s="8">
        <v>0.28274123891417202</v>
      </c>
      <c r="Z49" s="7">
        <v>0</v>
      </c>
      <c r="AA49" s="8"/>
      <c r="AB49" s="2"/>
    </row>
    <row r="50" spans="1:28" ht="63.75" customHeight="1" outlineLevel="3" x14ac:dyDescent="0.25">
      <c r="A50" s="32" t="s">
        <v>52</v>
      </c>
      <c r="B50" s="36" t="s">
        <v>116</v>
      </c>
      <c r="C50" s="37"/>
      <c r="D50" s="37"/>
      <c r="E50" s="37"/>
      <c r="F50" s="38"/>
      <c r="G50" s="37"/>
      <c r="H50" s="37"/>
      <c r="I50" s="22"/>
      <c r="J50" s="22"/>
      <c r="K50" s="22"/>
      <c r="L50" s="22"/>
      <c r="M50" s="22"/>
      <c r="N50" s="22"/>
      <c r="O50" s="23">
        <v>0</v>
      </c>
      <c r="P50" s="23">
        <v>1603.367</v>
      </c>
      <c r="Q50" s="23">
        <v>0</v>
      </c>
      <c r="R50" s="24">
        <v>1603.367</v>
      </c>
      <c r="S50" s="7">
        <v>0</v>
      </c>
      <c r="T50" s="7">
        <v>1113.01667</v>
      </c>
      <c r="U50" s="7">
        <v>1113.01667</v>
      </c>
      <c r="V50" s="7">
        <v>490.35032999999999</v>
      </c>
      <c r="W50" s="8">
        <v>0.69417461504446576</v>
      </c>
      <c r="X50" s="7">
        <v>490.35032999999999</v>
      </c>
      <c r="Y50" s="8">
        <v>0.69417461504446576</v>
      </c>
      <c r="Z50" s="7">
        <v>0</v>
      </c>
      <c r="AA50" s="8"/>
      <c r="AB50" s="2"/>
    </row>
    <row r="51" spans="1:28" ht="78.75" outlineLevel="3" x14ac:dyDescent="0.25">
      <c r="A51" s="32" t="s">
        <v>53</v>
      </c>
      <c r="B51" s="36" t="s">
        <v>117</v>
      </c>
      <c r="C51" s="37"/>
      <c r="D51" s="37"/>
      <c r="E51" s="37"/>
      <c r="F51" s="38"/>
      <c r="G51" s="37"/>
      <c r="H51" s="37"/>
      <c r="I51" s="22"/>
      <c r="J51" s="22"/>
      <c r="K51" s="22"/>
      <c r="L51" s="22"/>
      <c r="M51" s="22"/>
      <c r="N51" s="22"/>
      <c r="O51" s="23">
        <v>0</v>
      </c>
      <c r="P51" s="23">
        <v>8667.66</v>
      </c>
      <c r="Q51" s="23">
        <v>-319.76600000000002</v>
      </c>
      <c r="R51" s="24">
        <v>8347.8940000000002</v>
      </c>
      <c r="S51" s="7">
        <v>-58.526769999999999</v>
      </c>
      <c r="T51" s="7">
        <v>6406.0164599999998</v>
      </c>
      <c r="U51" s="7">
        <v>6464.5432300000002</v>
      </c>
      <c r="V51" s="7">
        <v>1883.35077</v>
      </c>
      <c r="W51" s="8">
        <v>0.77439210775795664</v>
      </c>
      <c r="X51" s="7">
        <v>1883.35077</v>
      </c>
      <c r="Y51" s="8">
        <v>0.77439210775795664</v>
      </c>
      <c r="Z51" s="7">
        <v>0</v>
      </c>
      <c r="AA51" s="8"/>
      <c r="AB51" s="2"/>
    </row>
    <row r="52" spans="1:28" ht="63" outlineLevel="3" x14ac:dyDescent="0.25">
      <c r="A52" s="32" t="s">
        <v>54</v>
      </c>
      <c r="B52" s="36" t="s">
        <v>118</v>
      </c>
      <c r="C52" s="37"/>
      <c r="D52" s="37"/>
      <c r="E52" s="37"/>
      <c r="F52" s="38"/>
      <c r="G52" s="37"/>
      <c r="H52" s="37"/>
      <c r="I52" s="22"/>
      <c r="J52" s="22"/>
      <c r="K52" s="22"/>
      <c r="L52" s="22"/>
      <c r="M52" s="22"/>
      <c r="N52" s="22"/>
      <c r="O52" s="23">
        <v>0</v>
      </c>
      <c r="P52" s="23">
        <v>0</v>
      </c>
      <c r="Q52" s="23">
        <v>1610</v>
      </c>
      <c r="R52" s="24">
        <v>1610</v>
      </c>
      <c r="S52" s="7">
        <v>0</v>
      </c>
      <c r="T52" s="7">
        <v>1610</v>
      </c>
      <c r="U52" s="7">
        <v>1610</v>
      </c>
      <c r="V52" s="7">
        <v>0</v>
      </c>
      <c r="W52" s="8">
        <v>1</v>
      </c>
      <c r="X52" s="7">
        <v>0</v>
      </c>
      <c r="Y52" s="8">
        <v>1</v>
      </c>
      <c r="Z52" s="7">
        <v>0</v>
      </c>
      <c r="AA52" s="8"/>
      <c r="AB52" s="2"/>
    </row>
    <row r="53" spans="1:28" ht="50.25" customHeight="1" outlineLevel="3" x14ac:dyDescent="0.25">
      <c r="A53" s="32" t="s">
        <v>55</v>
      </c>
      <c r="B53" s="36" t="s">
        <v>119</v>
      </c>
      <c r="C53" s="37"/>
      <c r="D53" s="37"/>
      <c r="E53" s="37"/>
      <c r="F53" s="38"/>
      <c r="G53" s="37"/>
      <c r="H53" s="37"/>
      <c r="I53" s="22"/>
      <c r="J53" s="22"/>
      <c r="K53" s="22"/>
      <c r="L53" s="22"/>
      <c r="M53" s="22"/>
      <c r="N53" s="22"/>
      <c r="O53" s="23">
        <v>0</v>
      </c>
      <c r="P53" s="23">
        <v>27734.83</v>
      </c>
      <c r="Q53" s="23">
        <v>0</v>
      </c>
      <c r="R53" s="24">
        <v>27734.83</v>
      </c>
      <c r="S53" s="7">
        <v>0</v>
      </c>
      <c r="T53" s="7">
        <v>13672.05666</v>
      </c>
      <c r="U53" s="7">
        <v>13672.05666</v>
      </c>
      <c r="V53" s="7">
        <v>14062.77334</v>
      </c>
      <c r="W53" s="8">
        <v>0.49295620921419026</v>
      </c>
      <c r="X53" s="7">
        <v>14062.77334</v>
      </c>
      <c r="Y53" s="8">
        <v>0.49295620921419026</v>
      </c>
      <c r="Z53" s="7">
        <v>0</v>
      </c>
      <c r="AA53" s="8"/>
      <c r="AB53" s="2"/>
    </row>
    <row r="54" spans="1:28" ht="47.25" outlineLevel="3" x14ac:dyDescent="0.25">
      <c r="A54" s="32" t="s">
        <v>56</v>
      </c>
      <c r="B54" s="36" t="s">
        <v>120</v>
      </c>
      <c r="C54" s="37"/>
      <c r="D54" s="37"/>
      <c r="E54" s="37"/>
      <c r="F54" s="38"/>
      <c r="G54" s="37"/>
      <c r="H54" s="37"/>
      <c r="I54" s="22"/>
      <c r="J54" s="22"/>
      <c r="K54" s="22"/>
      <c r="L54" s="22"/>
      <c r="M54" s="22"/>
      <c r="N54" s="22"/>
      <c r="O54" s="23">
        <v>0</v>
      </c>
      <c r="P54" s="23">
        <v>19249</v>
      </c>
      <c r="Q54" s="23">
        <v>-17749</v>
      </c>
      <c r="R54" s="24">
        <v>1500</v>
      </c>
      <c r="S54" s="7">
        <v>5.0000000000000002E-5</v>
      </c>
      <c r="T54" s="7">
        <v>1500.0000500000001</v>
      </c>
      <c r="U54" s="7">
        <v>1500</v>
      </c>
      <c r="V54" s="7">
        <v>0</v>
      </c>
      <c r="W54" s="8">
        <v>1</v>
      </c>
      <c r="X54" s="7">
        <v>0</v>
      </c>
      <c r="Y54" s="8">
        <v>1</v>
      </c>
      <c r="Z54" s="7">
        <v>0</v>
      </c>
      <c r="AA54" s="8"/>
      <c r="AB54" s="2"/>
    </row>
    <row r="55" spans="1:28" ht="38.25" outlineLevel="3" x14ac:dyDescent="0.25">
      <c r="A55" s="32" t="s">
        <v>57</v>
      </c>
      <c r="B55" s="36" t="s">
        <v>121</v>
      </c>
      <c r="C55" s="37"/>
      <c r="D55" s="37"/>
      <c r="E55" s="37"/>
      <c r="F55" s="38"/>
      <c r="G55" s="37"/>
      <c r="H55" s="37"/>
      <c r="I55" s="22"/>
      <c r="J55" s="22"/>
      <c r="K55" s="22"/>
      <c r="L55" s="22"/>
      <c r="M55" s="22"/>
      <c r="N55" s="22"/>
      <c r="O55" s="23">
        <v>0</v>
      </c>
      <c r="P55" s="23">
        <v>1785.30036</v>
      </c>
      <c r="Q55" s="23">
        <v>0</v>
      </c>
      <c r="R55" s="24">
        <v>1785.30036</v>
      </c>
      <c r="S55" s="7">
        <v>1785.30036</v>
      </c>
      <c r="T55" s="7">
        <v>3570.6007199999999</v>
      </c>
      <c r="U55" s="7">
        <v>1785.30036</v>
      </c>
      <c r="V55" s="7">
        <v>0</v>
      </c>
      <c r="W55" s="8">
        <v>1</v>
      </c>
      <c r="X55" s="7">
        <v>0</v>
      </c>
      <c r="Y55" s="8">
        <v>1</v>
      </c>
      <c r="Z55" s="7">
        <v>0</v>
      </c>
      <c r="AA55" s="8"/>
      <c r="AB55" s="2"/>
    </row>
    <row r="56" spans="1:28" ht="32.25" customHeight="1" outlineLevel="3" x14ac:dyDescent="0.25">
      <c r="A56" s="32" t="s">
        <v>58</v>
      </c>
      <c r="B56" s="36" t="s">
        <v>122</v>
      </c>
      <c r="C56" s="37"/>
      <c r="D56" s="37"/>
      <c r="E56" s="37"/>
      <c r="F56" s="38"/>
      <c r="G56" s="37"/>
      <c r="H56" s="37"/>
      <c r="I56" s="22"/>
      <c r="J56" s="22"/>
      <c r="K56" s="22"/>
      <c r="L56" s="22"/>
      <c r="M56" s="22"/>
      <c r="N56" s="22"/>
      <c r="O56" s="23">
        <v>0</v>
      </c>
      <c r="P56" s="23">
        <v>134.31700000000001</v>
      </c>
      <c r="Q56" s="23">
        <v>104.52800000000001</v>
      </c>
      <c r="R56" s="24">
        <v>238.845</v>
      </c>
      <c r="S56" s="7">
        <v>5.5000000000000003E-4</v>
      </c>
      <c r="T56" s="7">
        <v>238.84555</v>
      </c>
      <c r="U56" s="7">
        <v>238.845</v>
      </c>
      <c r="V56" s="7">
        <v>0</v>
      </c>
      <c r="W56" s="8">
        <v>1</v>
      </c>
      <c r="X56" s="7">
        <v>0</v>
      </c>
      <c r="Y56" s="8">
        <v>1</v>
      </c>
      <c r="Z56" s="7">
        <v>0</v>
      </c>
      <c r="AA56" s="8"/>
      <c r="AB56" s="2"/>
    </row>
    <row r="57" spans="1:28" ht="38.25" outlineLevel="3" x14ac:dyDescent="0.25">
      <c r="A57" s="32" t="s">
        <v>59</v>
      </c>
      <c r="B57" s="36" t="s">
        <v>123</v>
      </c>
      <c r="C57" s="37"/>
      <c r="D57" s="37"/>
      <c r="E57" s="37"/>
      <c r="F57" s="38"/>
      <c r="G57" s="37"/>
      <c r="H57" s="37"/>
      <c r="I57" s="22"/>
      <c r="J57" s="22"/>
      <c r="K57" s="22"/>
      <c r="L57" s="22"/>
      <c r="M57" s="22"/>
      <c r="N57" s="22"/>
      <c r="O57" s="23">
        <v>0</v>
      </c>
      <c r="P57" s="23">
        <v>0</v>
      </c>
      <c r="Q57" s="23">
        <v>3446.0309999999999</v>
      </c>
      <c r="R57" s="24">
        <v>3446.0309999999999</v>
      </c>
      <c r="S57" s="7">
        <v>0</v>
      </c>
      <c r="T57" s="7">
        <v>3446.0309999999999</v>
      </c>
      <c r="U57" s="7">
        <v>3446.0309999999999</v>
      </c>
      <c r="V57" s="7">
        <v>0</v>
      </c>
      <c r="W57" s="8">
        <v>1</v>
      </c>
      <c r="X57" s="7">
        <v>0</v>
      </c>
      <c r="Y57" s="8">
        <v>1</v>
      </c>
      <c r="Z57" s="7">
        <v>0</v>
      </c>
      <c r="AA57" s="8"/>
      <c r="AB57" s="2"/>
    </row>
    <row r="58" spans="1:28" ht="38.25" outlineLevel="3" x14ac:dyDescent="0.25">
      <c r="A58" s="32" t="s">
        <v>60</v>
      </c>
      <c r="B58" s="36" t="s">
        <v>124</v>
      </c>
      <c r="C58" s="37"/>
      <c r="D58" s="37"/>
      <c r="E58" s="37"/>
      <c r="F58" s="38"/>
      <c r="G58" s="37"/>
      <c r="H58" s="37"/>
      <c r="I58" s="22"/>
      <c r="J58" s="22"/>
      <c r="K58" s="22"/>
      <c r="L58" s="22"/>
      <c r="M58" s="22"/>
      <c r="N58" s="22"/>
      <c r="O58" s="23">
        <v>0</v>
      </c>
      <c r="P58" s="23">
        <v>90</v>
      </c>
      <c r="Q58" s="23">
        <v>2309.9999899999998</v>
      </c>
      <c r="R58" s="24">
        <v>2399.9999899999998</v>
      </c>
      <c r="S58" s="7">
        <v>0</v>
      </c>
      <c r="T58" s="7">
        <v>2399.9999899999998</v>
      </c>
      <c r="U58" s="7">
        <v>2399.9999899999998</v>
      </c>
      <c r="V58" s="7">
        <v>0</v>
      </c>
      <c r="W58" s="8">
        <v>1</v>
      </c>
      <c r="X58" s="7">
        <v>0</v>
      </c>
      <c r="Y58" s="8">
        <v>1</v>
      </c>
      <c r="Z58" s="7">
        <v>0</v>
      </c>
      <c r="AA58" s="8"/>
      <c r="AB58" s="2"/>
    </row>
    <row r="59" spans="1:28" ht="38.25" outlineLevel="3" x14ac:dyDescent="0.25">
      <c r="A59" s="32" t="s">
        <v>61</v>
      </c>
      <c r="B59" s="36" t="s">
        <v>125</v>
      </c>
      <c r="C59" s="37"/>
      <c r="D59" s="37"/>
      <c r="E59" s="37"/>
      <c r="F59" s="38"/>
      <c r="G59" s="37"/>
      <c r="H59" s="37"/>
      <c r="I59" s="22"/>
      <c r="J59" s="22"/>
      <c r="K59" s="22"/>
      <c r="L59" s="22"/>
      <c r="M59" s="22"/>
      <c r="N59" s="22"/>
      <c r="O59" s="23">
        <v>0</v>
      </c>
      <c r="P59" s="23">
        <v>0</v>
      </c>
      <c r="Q59" s="23">
        <v>906.34934999999996</v>
      </c>
      <c r="R59" s="24">
        <v>906.34934999999996</v>
      </c>
      <c r="S59" s="7">
        <v>0</v>
      </c>
      <c r="T59" s="7">
        <v>0</v>
      </c>
      <c r="U59" s="7">
        <v>0</v>
      </c>
      <c r="V59" s="7">
        <v>906.34934999999996</v>
      </c>
      <c r="W59" s="8">
        <v>0</v>
      </c>
      <c r="X59" s="7">
        <v>906.34934999999996</v>
      </c>
      <c r="Y59" s="8">
        <v>0</v>
      </c>
      <c r="Z59" s="7">
        <v>0</v>
      </c>
      <c r="AA59" s="8"/>
      <c r="AB59" s="2"/>
    </row>
    <row r="60" spans="1:28" ht="30.75" customHeight="1" outlineLevel="2" x14ac:dyDescent="0.25">
      <c r="A60" s="32" t="s">
        <v>62</v>
      </c>
      <c r="B60" s="36" t="s">
        <v>126</v>
      </c>
      <c r="C60" s="37"/>
      <c r="D60" s="37"/>
      <c r="E60" s="37"/>
      <c r="F60" s="38"/>
      <c r="G60" s="37"/>
      <c r="H60" s="37"/>
      <c r="I60" s="22"/>
      <c r="J60" s="22"/>
      <c r="K60" s="22"/>
      <c r="L60" s="22"/>
      <c r="M60" s="22"/>
      <c r="N60" s="22"/>
      <c r="O60" s="23">
        <v>0</v>
      </c>
      <c r="P60" s="23">
        <v>74335.748059999998</v>
      </c>
      <c r="Q60" s="23">
        <v>201978.84625</v>
      </c>
      <c r="R60" s="24">
        <v>276314.59999999998</v>
      </c>
      <c r="S60" s="7">
        <v>411.26834000000002</v>
      </c>
      <c r="T60" s="7">
        <v>71034.028179999994</v>
      </c>
      <c r="U60" s="7">
        <v>70622.759839999999</v>
      </c>
      <c r="V60" s="7">
        <v>205691.83447</v>
      </c>
      <c r="W60" s="8">
        <v>0.25558823635919731</v>
      </c>
      <c r="X60" s="7">
        <v>205691.83447</v>
      </c>
      <c r="Y60" s="8">
        <v>0.25558823635919731</v>
      </c>
      <c r="Z60" s="7">
        <v>0</v>
      </c>
      <c r="AA60" s="8"/>
      <c r="AB60" s="2"/>
    </row>
    <row r="61" spans="1:28" ht="21" customHeight="1" outlineLevel="2" x14ac:dyDescent="0.25">
      <c r="A61" s="32" t="s">
        <v>63</v>
      </c>
      <c r="B61" s="36" t="s">
        <v>127</v>
      </c>
      <c r="C61" s="37"/>
      <c r="D61" s="37"/>
      <c r="E61" s="37"/>
      <c r="F61" s="38"/>
      <c r="G61" s="37"/>
      <c r="H61" s="37"/>
      <c r="I61" s="22"/>
      <c r="J61" s="22"/>
      <c r="K61" s="22"/>
      <c r="L61" s="22"/>
      <c r="M61" s="22"/>
      <c r="N61" s="22"/>
      <c r="O61" s="23">
        <v>0</v>
      </c>
      <c r="P61" s="23">
        <v>635057.31599999999</v>
      </c>
      <c r="Q61" s="23">
        <v>26361.731400000001</v>
      </c>
      <c r="R61" s="24">
        <v>722123.5</v>
      </c>
      <c r="S61" s="7">
        <v>0</v>
      </c>
      <c r="T61" s="7">
        <v>566128.39329000004</v>
      </c>
      <c r="U61" s="7">
        <v>566128.39329000004</v>
      </c>
      <c r="V61" s="7">
        <v>95290.654110000003</v>
      </c>
      <c r="W61" s="8">
        <v>0.85592998193114933</v>
      </c>
      <c r="X61" s="7">
        <v>95290.654110000003</v>
      </c>
      <c r="Y61" s="8">
        <v>0.85592998193114933</v>
      </c>
      <c r="Z61" s="7">
        <v>0</v>
      </c>
      <c r="AA61" s="8"/>
      <c r="AB61" s="2"/>
    </row>
    <row r="62" spans="1:28" ht="33" customHeight="1" outlineLevel="3" x14ac:dyDescent="0.25">
      <c r="A62" s="32" t="s">
        <v>64</v>
      </c>
      <c r="B62" s="36" t="s">
        <v>128</v>
      </c>
      <c r="C62" s="37"/>
      <c r="D62" s="37"/>
      <c r="E62" s="37"/>
      <c r="F62" s="38"/>
      <c r="G62" s="37"/>
      <c r="H62" s="37"/>
      <c r="I62" s="22"/>
      <c r="J62" s="22"/>
      <c r="K62" s="22"/>
      <c r="L62" s="22"/>
      <c r="M62" s="22"/>
      <c r="N62" s="22"/>
      <c r="O62" s="23">
        <v>0</v>
      </c>
      <c r="P62" s="23">
        <v>635057.31599999999</v>
      </c>
      <c r="Q62" s="23">
        <v>26361.731400000001</v>
      </c>
      <c r="R62" s="24">
        <v>661419</v>
      </c>
      <c r="S62" s="7">
        <v>0</v>
      </c>
      <c r="T62" s="7">
        <v>566128.39329000004</v>
      </c>
      <c r="U62" s="7">
        <v>566128.39329000004</v>
      </c>
      <c r="V62" s="7">
        <v>95290.654110000003</v>
      </c>
      <c r="W62" s="8">
        <v>0.85592998193114933</v>
      </c>
      <c r="X62" s="7">
        <v>95290.654110000003</v>
      </c>
      <c r="Y62" s="8">
        <v>0.85592998193114933</v>
      </c>
      <c r="Z62" s="7">
        <v>0</v>
      </c>
      <c r="AA62" s="8"/>
      <c r="AB62" s="2"/>
    </row>
    <row r="63" spans="1:28" ht="19.5" customHeight="1" outlineLevel="2" x14ac:dyDescent="0.25">
      <c r="A63" s="32" t="s">
        <v>65</v>
      </c>
      <c r="B63" s="36" t="s">
        <v>129</v>
      </c>
      <c r="C63" s="37"/>
      <c r="D63" s="37"/>
      <c r="E63" s="37"/>
      <c r="F63" s="38"/>
      <c r="G63" s="37"/>
      <c r="H63" s="37"/>
      <c r="I63" s="22"/>
      <c r="J63" s="22"/>
      <c r="K63" s="22"/>
      <c r="L63" s="22"/>
      <c r="M63" s="22"/>
      <c r="N63" s="22"/>
      <c r="O63" s="23">
        <v>0</v>
      </c>
      <c r="P63" s="23">
        <v>0</v>
      </c>
      <c r="Q63" s="23">
        <v>701.21398999999997</v>
      </c>
      <c r="R63" s="24">
        <v>54088.2</v>
      </c>
      <c r="S63" s="7">
        <v>0</v>
      </c>
      <c r="T63" s="7">
        <v>624.26900999999998</v>
      </c>
      <c r="U63" s="7">
        <v>624.26900999999998</v>
      </c>
      <c r="V63" s="7">
        <v>76.944980000000001</v>
      </c>
      <c r="W63" s="8">
        <v>0.89026890350547627</v>
      </c>
      <c r="X63" s="7">
        <v>76.944980000000001</v>
      </c>
      <c r="Y63" s="8">
        <v>0.89026890350547627</v>
      </c>
      <c r="Z63" s="7">
        <v>0</v>
      </c>
      <c r="AA63" s="8"/>
      <c r="AB63" s="2"/>
    </row>
    <row r="64" spans="1:28" ht="17.25" customHeight="1" outlineLevel="1" x14ac:dyDescent="0.25">
      <c r="A64" s="32" t="s">
        <v>66</v>
      </c>
      <c r="B64" s="36" t="s">
        <v>130</v>
      </c>
      <c r="C64" s="37"/>
      <c r="D64" s="37"/>
      <c r="E64" s="37"/>
      <c r="F64" s="38"/>
      <c r="G64" s="37"/>
      <c r="H64" s="37"/>
      <c r="I64" s="22"/>
      <c r="J64" s="22"/>
      <c r="K64" s="22"/>
      <c r="L64" s="22"/>
      <c r="M64" s="22"/>
      <c r="N64" s="22"/>
      <c r="O64" s="23">
        <v>0</v>
      </c>
      <c r="P64" s="23">
        <v>0</v>
      </c>
      <c r="Q64" s="23">
        <v>2411.58572</v>
      </c>
      <c r="R64" s="24">
        <v>2411.58572</v>
      </c>
      <c r="S64" s="7">
        <v>0</v>
      </c>
      <c r="T64" s="7">
        <v>59.230580000000003</v>
      </c>
      <c r="U64" s="7">
        <v>59.230580000000003</v>
      </c>
      <c r="V64" s="7">
        <v>2352.3551400000001</v>
      </c>
      <c r="W64" s="8">
        <v>2.4560843725679384E-2</v>
      </c>
      <c r="X64" s="7">
        <v>2352.3551400000001</v>
      </c>
      <c r="Y64" s="8">
        <v>2.4560843725679384E-2</v>
      </c>
      <c r="Z64" s="7">
        <v>0</v>
      </c>
      <c r="AA64" s="8"/>
      <c r="AB64" s="2"/>
    </row>
    <row r="65" spans="1:28" ht="17.25" customHeight="1" outlineLevel="3" x14ac:dyDescent="0.25">
      <c r="A65" s="32" t="s">
        <v>67</v>
      </c>
      <c r="B65" s="36" t="s">
        <v>131</v>
      </c>
      <c r="C65" s="37"/>
      <c r="D65" s="37"/>
      <c r="E65" s="37"/>
      <c r="F65" s="38"/>
      <c r="G65" s="37"/>
      <c r="H65" s="37"/>
      <c r="I65" s="22"/>
      <c r="J65" s="22"/>
      <c r="K65" s="22"/>
      <c r="L65" s="22"/>
      <c r="M65" s="22"/>
      <c r="N65" s="22"/>
      <c r="O65" s="23">
        <v>0</v>
      </c>
      <c r="P65" s="23">
        <v>0</v>
      </c>
      <c r="Q65" s="23">
        <v>2411.58572</v>
      </c>
      <c r="R65" s="24">
        <v>2411.58572</v>
      </c>
      <c r="S65" s="7">
        <v>0</v>
      </c>
      <c r="T65" s="7">
        <v>59.230580000000003</v>
      </c>
      <c r="U65" s="7">
        <v>59.230580000000003</v>
      </c>
      <c r="V65" s="7">
        <v>2352.3551400000001</v>
      </c>
      <c r="W65" s="8">
        <v>2.4560843725679384E-2</v>
      </c>
      <c r="X65" s="7">
        <v>2352.3551400000001</v>
      </c>
      <c r="Y65" s="8">
        <v>2.4560843725679384E-2</v>
      </c>
      <c r="Z65" s="7">
        <v>0</v>
      </c>
      <c r="AA65" s="8"/>
      <c r="AB65" s="2"/>
    </row>
    <row r="66" spans="1:28" ht="47.25" outlineLevel="1" x14ac:dyDescent="0.25">
      <c r="A66" s="32" t="s">
        <v>68</v>
      </c>
      <c r="B66" s="36" t="s">
        <v>132</v>
      </c>
      <c r="C66" s="37"/>
      <c r="D66" s="37"/>
      <c r="E66" s="37"/>
      <c r="F66" s="38"/>
      <c r="G66" s="37"/>
      <c r="H66" s="37"/>
      <c r="I66" s="22"/>
      <c r="J66" s="22"/>
      <c r="K66" s="22"/>
      <c r="L66" s="22"/>
      <c r="M66" s="22"/>
      <c r="N66" s="22"/>
      <c r="O66" s="23">
        <v>0</v>
      </c>
      <c r="P66" s="23">
        <v>0</v>
      </c>
      <c r="Q66" s="23">
        <v>18821.09202</v>
      </c>
      <c r="R66" s="24">
        <v>18821.099999999999</v>
      </c>
      <c r="S66" s="7">
        <v>0</v>
      </c>
      <c r="T66" s="7">
        <v>-5343.0618700000005</v>
      </c>
      <c r="U66" s="7">
        <v>-5343.0618700000005</v>
      </c>
      <c r="V66" s="7">
        <v>24164.153890000001</v>
      </c>
      <c r="W66" s="8">
        <v>-0.28388692134984844</v>
      </c>
      <c r="X66" s="7">
        <v>24164.153890000001</v>
      </c>
      <c r="Y66" s="8">
        <v>-0.28388692134984844</v>
      </c>
      <c r="Z66" s="7">
        <v>0</v>
      </c>
      <c r="AA66" s="8"/>
      <c r="AB66" s="2"/>
    </row>
    <row r="67" spans="1:28" x14ac:dyDescent="0.25">
      <c r="A67" s="39" t="s">
        <v>69</v>
      </c>
      <c r="B67" s="40"/>
      <c r="C67" s="40"/>
      <c r="D67" s="40"/>
      <c r="E67" s="40"/>
      <c r="F67" s="40"/>
      <c r="G67" s="40"/>
      <c r="H67" s="40"/>
      <c r="I67" s="25"/>
      <c r="J67" s="25"/>
      <c r="K67" s="25"/>
      <c r="L67" s="25"/>
      <c r="M67" s="25"/>
      <c r="N67" s="25"/>
      <c r="O67" s="26">
        <v>0</v>
      </c>
      <c r="P67" s="26">
        <v>1784037.8556299999</v>
      </c>
      <c r="Q67" s="26">
        <v>521781.25147000002</v>
      </c>
      <c r="R67" s="27">
        <f>R6+R42</f>
        <v>2446505.7797000003</v>
      </c>
      <c r="S67" s="9">
        <v>57683.799310000002</v>
      </c>
      <c r="T67" s="9">
        <v>1912465.7551500001</v>
      </c>
      <c r="U67" s="9">
        <v>1854781.95584</v>
      </c>
      <c r="V67" s="9">
        <v>451037.15126000001</v>
      </c>
      <c r="W67" s="10">
        <v>0.80439178863980187</v>
      </c>
      <c r="X67" s="9">
        <v>451037.15126000001</v>
      </c>
      <c r="Y67" s="10">
        <v>0.80439178863980187</v>
      </c>
      <c r="Z67" s="9">
        <v>0</v>
      </c>
      <c r="AA67" s="10"/>
      <c r="AB67" s="2"/>
    </row>
  </sheetData>
  <mergeCells count="22">
    <mergeCell ref="V4:W4"/>
    <mergeCell ref="X4:Y4"/>
    <mergeCell ref="Z4:AA4"/>
    <mergeCell ref="A67:H67"/>
    <mergeCell ref="R4:R5"/>
    <mergeCell ref="S4:T4"/>
    <mergeCell ref="Q4:Q5"/>
    <mergeCell ref="A3:AA3"/>
    <mergeCell ref="A4:A5"/>
    <mergeCell ref="B4:B5"/>
    <mergeCell ref="C4:C5"/>
    <mergeCell ref="D4:D5"/>
    <mergeCell ref="E4:E5"/>
    <mergeCell ref="F4:H4"/>
    <mergeCell ref="I4:K4"/>
    <mergeCell ref="L4:L5"/>
    <mergeCell ref="M4:M5"/>
    <mergeCell ref="N4:N5"/>
    <mergeCell ref="O4:O5"/>
    <mergeCell ref="P4:P5"/>
    <mergeCell ref="A1:Y1"/>
    <mergeCell ref="A2:Y2"/>
  </mergeCells>
  <pageMargins left="0.39374999999999999" right="0.39374999999999999" top="0.59027779999999996" bottom="0.59027779999999996" header="0.39374999999999999" footer="0.39374999999999999"/>
  <pageSetup paperSize="9"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lt;ShortPrimaryServiceReportArguments xmlns:xsi=&quot;http://www.w3.org/2001/XMLSchema-instance&quot; xmlns:xsd=&quot;http://www.w3.org/2001/XMLSchema&quot;&gt;&lt;DateInfo&gt;&lt;string&gt;01.01.2024&lt;/string&gt;&lt;string&gt;05.11.2024&lt;/string&gt;&lt;/DateInfo&gt;&lt;Code&gt;SQUERY_INFO_ISP_INC&lt;/Code&gt;&lt;ObjectCode&gt;SQUERY_INFO_ISP_INC&lt;/ObjectCode&gt;&lt;DocLink&gt;0&lt;/DocLink&gt;&lt;DocName&gt;Вариант (новый от 09.07.2018 10_01_57) (Аналитический отчет по исполнению доходов с произвольной группировкой)&lt;/DocName&gt;&lt;VariantName&gt;Вариант (новый от 09.07.2018 10:01:57)&lt;/VariantName&gt;&lt;VariantLink&gt;251806725&lt;/VariantLink&gt;&lt;ReportCode&gt;DA474E13479242AD9735B670A9E506&lt;/ReportCode&gt;&lt;SvodReportLink xsi:nil=&quot;true&quot; /&gt;&lt;ReportLink&gt;22569183&lt;/ReportLink&gt;&lt;SilentMode&gt;false&lt;/SilentMode&gt;&lt;/ShortPrimaryServiceReportArguments&gt;"/>
  </Parameters>
</MailMerge>
</file>

<file path=customXml/itemProps1.xml><?xml version="1.0" encoding="utf-8"?>
<ds:datastoreItem xmlns:ds="http://schemas.openxmlformats.org/officeDocument/2006/customXml" ds:itemID="{DD3166AC-CF73-4162-9268-2EBCDE88698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</dc:creator>
  <cp:lastModifiedBy>User Windows</cp:lastModifiedBy>
  <cp:lastPrinted>2024-11-05T13:18:13Z</cp:lastPrinted>
  <dcterms:created xsi:type="dcterms:W3CDTF">2024-11-05T12:44:27Z</dcterms:created>
  <dcterms:modified xsi:type="dcterms:W3CDTF">2024-11-05T13:25:54Z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09.07.2018 10_01_57) (Аналитический отчет по исполнению доходов с произвольной группировкой)</vt:lpwstr>
  </property>
  <property fmtid="{D5CDD505-2E9C-101B-9397-08002B2CF9AE}" pid="3" name="Название отчета">
    <vt:lpwstr>Вариант (новый от 09.07.2018 10_01_57)(23).xlsx</vt:lpwstr>
  </property>
  <property fmtid="{D5CDD505-2E9C-101B-9397-08002B2CF9AE}" pid="4" name="Версия клиента">
    <vt:lpwstr>24.1.114.1023 (.NET Core 6)</vt:lpwstr>
  </property>
  <property fmtid="{D5CDD505-2E9C-101B-9397-08002B2CF9AE}" pid="5" name="Версия базы">
    <vt:lpwstr>24.1.5201.106595464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10.10.0.144:5432</vt:lpwstr>
  </property>
  <property fmtid="{D5CDD505-2E9C-101B-9397-08002B2CF9AE}" pid="8" name="База">
    <vt:lpwstr>bks2024r</vt:lpwstr>
  </property>
  <property fmtid="{D5CDD505-2E9C-101B-9397-08002B2CF9AE}" pid="9" name="Пользователь">
    <vt:lpwstr>6714_rnv</vt:lpwstr>
  </property>
  <property fmtid="{D5CDD505-2E9C-101B-9397-08002B2CF9AE}" pid="10" name="Шаблон">
    <vt:lpwstr>SQR_INFO_ISP_BUDG_INC.XLT</vt:lpwstr>
  </property>
  <property fmtid="{D5CDD505-2E9C-101B-9397-08002B2CF9AE}" pid="11" name="Локальная база">
    <vt:lpwstr>не используется</vt:lpwstr>
  </property>
</Properties>
</file>