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7495" windowHeight="10680"/>
  </bookViews>
  <sheets>
    <sheet name="Документ" sheetId="2" r:id="rId1"/>
  </sheets>
  <definedNames>
    <definedName name="_xlnm.Print_Titles" localSheetId="0">Документ!$4:$5</definedName>
  </definedNames>
  <calcPr calcId="144525"/>
</workbook>
</file>

<file path=xl/calcChain.xml><?xml version="1.0" encoding="utf-8"?>
<calcChain xmlns="http://schemas.openxmlformats.org/spreadsheetml/2006/main">
  <c r="P12" i="2" l="1"/>
  <c r="P36" i="2" l="1"/>
  <c r="P22" i="2"/>
  <c r="P28" i="2" l="1"/>
  <c r="P7" i="2"/>
  <c r="P21" i="2" l="1"/>
  <c r="P6" i="2" s="1"/>
  <c r="P69" i="2" s="1"/>
</calcChain>
</file>

<file path=xl/sharedStrings.xml><?xml version="1.0" encoding="utf-8"?>
<sst xmlns="http://schemas.openxmlformats.org/spreadsheetml/2006/main" count="207" uniqueCount="139">
  <si>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</si>
  <si>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</si>
  <si>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</si>
  <si>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</si>
  <si>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</si>
  <si>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</si>
  <si>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</si>
  <si>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</si>
  <si>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</si>
  <si>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</si>
  <si>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>00010100000000000000</t>
  </si>
  <si>
    <t>00010102010010000110</t>
  </si>
  <si>
    <t>00010300000000000000</t>
  </si>
  <si>
    <t>00010302000000000000</t>
  </si>
  <si>
    <t>00010500000000000000</t>
  </si>
  <si>
    <t>00010501000000000000</t>
  </si>
  <si>
    <t>00010503000000000000</t>
  </si>
  <si>
    <t>00010504000000000000</t>
  </si>
  <si>
    <t>00010700000000000000</t>
  </si>
  <si>
    <t>00010701020010000110</t>
  </si>
  <si>
    <t>00010800000000000000</t>
  </si>
  <si>
    <t>00010803010010000110</t>
  </si>
  <si>
    <t>00011100000000000000</t>
  </si>
  <si>
    <t>00011101050050000120</t>
  </si>
  <si>
    <t>00011105013050000120</t>
  </si>
  <si>
    <t>00011105035050000120</t>
  </si>
  <si>
    <t>00011109045050000120</t>
  </si>
  <si>
    <t>00011200000000000000</t>
  </si>
  <si>
    <t>00011201010010000120</t>
  </si>
  <si>
    <t>00011201030010000120</t>
  </si>
  <si>
    <t>00011201041010000120</t>
  </si>
  <si>
    <t>00011201042010000120</t>
  </si>
  <si>
    <t>00011300000000000000</t>
  </si>
  <si>
    <t>00011302000000000000</t>
  </si>
  <si>
    <t>00011302995050000130</t>
  </si>
  <si>
    <t>00011400000000000000</t>
  </si>
  <si>
    <t>00011406013050000430</t>
  </si>
  <si>
    <t>00011600000000000000</t>
  </si>
  <si>
    <t>00011700000000000000</t>
  </si>
  <si>
    <t>00011701050050000180</t>
  </si>
  <si>
    <t>00020000000000000000</t>
  </si>
  <si>
    <t>00020200000000000000</t>
  </si>
  <si>
    <t>00020215001050000150</t>
  </si>
  <si>
    <t>00020225169050000150</t>
  </si>
  <si>
    <t>00020225304050000150</t>
  </si>
  <si>
    <t>00020225467050000150</t>
  </si>
  <si>
    <t>00020225497050000150</t>
  </si>
  <si>
    <t>00020225519050000150</t>
  </si>
  <si>
    <t>00020229000000000000</t>
  </si>
  <si>
    <t>00020229999050000150</t>
  </si>
  <si>
    <t>00020230000000000000</t>
  </si>
  <si>
    <t>00020230024050000150</t>
  </si>
  <si>
    <t>00020235000000000000</t>
  </si>
  <si>
    <t>00020235120050000150</t>
  </si>
  <si>
    <t>00020235303050000150</t>
  </si>
  <si>
    <t>00020235930050000150</t>
  </si>
  <si>
    <t>00020240000000000000</t>
  </si>
  <si>
    <t>00020240014050000150</t>
  </si>
  <si>
    <t>00021800000000000000</t>
  </si>
  <si>
    <t>00021805010050000150</t>
  </si>
  <si>
    <t>00021900000000000000</t>
  </si>
  <si>
    <t>00021960010050000150</t>
  </si>
  <si>
    <t xml:space="preserve">Ожидаемое исполнение доходной части бюджета   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</si>
  <si>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</si>
  <si>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</si>
  <si>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</si>
  <si>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упрощенной системы налогообложения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</si>
  <si>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</si>
  <si>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</si>
  <si>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</si>
  <si>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</si>
  <si>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</si>
  <si>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</si>
  <si>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</si>
  <si>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</si>
  <si>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</si>
  <si>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</si>
  <si>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</si>
  <si>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</si>
  <si>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</si>
  <si>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НАЛОГОВЫЕ</t>
  </si>
  <si>
    <t>НЕНАЛОГОВЫЕ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</si>
  <si>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</si>
  <si>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</si>
  <si>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</si>
  <si>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</si>
  <si>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</si>
  <si>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ПЛАТЕЖИ ПРИ ПОЛЬЗОВАНИИ ПРИРОДНЫМИ РЕСУРСАМИ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</si>
  <si>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</si>
  <si>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</si>
  <si>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</si>
  <si>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</si>
  <si>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</si>
  <si>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</si>
  <si>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</si>
  <si>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</si>
  <si>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</si>
  <si>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</si>
  <si>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</si>
  <si>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</si>
  <si>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</si>
  <si>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</si>
  <si>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</si>
  <si>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</si>
  <si>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</si>
  <si>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</si>
  <si>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</si>
  <si>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</si>
  <si>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</si>
  <si>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</si>
  <si>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</si>
  <si>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</si>
  <si>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</si>
  <si>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</si>
  <si>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</si>
  <si>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0,0</t>
  </si>
  <si>
    <t>Ожидаемое</t>
  </si>
  <si>
    <t>Единый налог на вмененный доход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</si>
  <si>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</si>
  <si>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00011105325050000120</t>
  </si>
  <si>
    <t xml:space="preserve">муниципального образования "Смоленский район" Смоленской области за 2023 год   </t>
  </si>
  <si>
    <t xml:space="preserve">            Субсидия бюджетам муниципальных районов на поддержку отрасли культуры</t>
  </si>
  <si>
    <t>00020215002050000150</t>
  </si>
  <si>
    <t>00020225172050000150</t>
  </si>
  <si>
    <t>00020225513050000150</t>
  </si>
  <si>
    <t>00020225576050000150</t>
  </si>
  <si>
    <t>00020235082050000150</t>
  </si>
  <si>
    <t>00020245179050000150</t>
  </si>
  <si>
    <t>00020249000000000000</t>
  </si>
  <si>
    <t>00020249999050000150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</si>
  <si>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</si>
  <si>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</si>
  <si>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</si>
  <si>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развитие сети учреждений культурно-досугового типа</t>
  </si>
  <si>
    <t>Субсидии бюджетам муниципальных районов на обеспечение комплексного развития сельских территорий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</si>
  <si>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</si>
  <si>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</si>
  <si>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бюджетам, за счет средств резервного фонда Президента Российской Федерации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</si>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</sst>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4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" fontId="6" fillId="5" borderId="2" xfId="14" applyNumberFormat="1" applyFont="1" applyFill="1" applyProtection="1">
      <alignment horizontal="center" vertical="top" shrinkToFit="1"/>
    </xf>
    <xf numFmtId="0" fontId="6" fillId="5" borderId="2" xfId="16" applyNumberFormat="1" applyFont="1" applyFill="1" applyProtection="1">
      <alignment horizontal="center" vertical="top" wrapText="1"/>
    </xf>
    <xf numFmtId="4" fontId="6" fillId="5" borderId="2" xfId="17" applyNumberFormat="1" applyFont="1" applyFill="1" applyProtection="1">
      <alignment horizontal="right" vertical="top" shrinkToFit="1"/>
    </xf>
    <xf numFmtId="0" fontId="9" fillId="5" borderId="0" xfId="0" applyFont="1" applyFill="1" applyProtection="1">
      <protection locked="0"/>
    </xf>
    <xf numFmtId="0" fontId="6" fillId="5" borderId="2" xfId="15" applyNumberFormat="1" applyFont="1" applyFill="1" applyAlignment="1" applyProtection="1">
      <alignment horizontal="justify" vertical="top" wrapText="1"/>
    </xf>
    <xf numFmtId="1" fontId="5" fillId="5" borderId="2" xfId="14" applyNumberFormat="1" applyFont="1" applyFill="1" applyProtection="1">
      <alignment horizontal="center" vertical="top" shrinkToFit="1"/>
    </xf>
    <xf numFmtId="0" fontId="5" fillId="5" borderId="2" xfId="16" applyNumberFormat="1" applyFont="1" applyFill="1" applyProtection="1">
      <alignment horizontal="center" vertical="top" wrapText="1"/>
    </xf>
    <xf numFmtId="4" fontId="5" fillId="5" borderId="2" xfId="17" applyNumberFormat="1" applyFont="1" applyFill="1" applyProtection="1">
      <alignment horizontal="right" vertical="top" shrinkToFit="1"/>
    </xf>
    <xf numFmtId="0" fontId="5" fillId="5" borderId="2" xfId="15" applyNumberFormat="1" applyFont="1" applyFill="1" applyAlignment="1" applyProtection="1">
      <alignment horizontal="justify" vertical="top" wrapText="1"/>
    </xf>
    <xf numFmtId="0" fontId="5" fillId="5" borderId="2" xfId="15" applyNumberFormat="1" applyFont="1" applyFill="1" applyAlignment="1" applyProtection="1">
      <alignment horizontal="justify" wrapText="1"/>
    </xf>
    <xf numFmtId="164" fontId="5" fillId="5" borderId="2" xfId="17" applyNumberFormat="1" applyFont="1" applyFill="1" applyAlignment="1" applyProtection="1">
      <alignment horizontal="center" vertical="top" shrinkToFit="1"/>
    </xf>
    <xf numFmtId="164" fontId="6" fillId="5" borderId="2" xfId="17" applyNumberFormat="1" applyFont="1" applyFill="1" applyAlignment="1" applyProtection="1">
      <alignment horizontal="center" vertical="top" shrinkToFit="1"/>
    </xf>
    <xf numFmtId="4" fontId="6" fillId="5" borderId="2" xfId="17" applyNumberFormat="1" applyFont="1" applyFill="1" applyAlignment="1" applyProtection="1">
      <alignment horizontal="center" vertical="top" shrinkToFit="1"/>
    </xf>
    <xf numFmtId="49" fontId="5" fillId="5" borderId="2" xfId="17" applyNumberFormat="1" applyFont="1" applyFill="1" applyAlignment="1" applyProtection="1">
      <alignment horizontal="center" vertical="top" shrinkToFit="1"/>
    </xf>
    <xf numFmtId="2" fontId="6" fillId="5" borderId="2" xfId="17" applyNumberFormat="1" applyFont="1" applyFill="1" applyAlignment="1" applyProtection="1">
      <alignment horizontal="center" vertical="top" shrinkToFit="1"/>
    </xf>
    <xf numFmtId="0" fontId="9" fillId="5" borderId="0" xfId="0" applyFont="1" applyFill="1" applyAlignment="1" applyProtection="1">
      <alignment horizontal="center"/>
      <protection locked="0"/>
    </xf>
    <xf numFmtId="0" fontId="6" fillId="5" borderId="2" xfId="12" applyNumberFormat="1" applyFont="1" applyFill="1" applyProtection="1">
      <alignment horizontal="center" vertical="center" wrapText="1"/>
    </xf>
    <xf numFmtId="0" fontId="6" fillId="5" borderId="2" xfId="11" applyNumberFormat="1" applyFont="1" applyFill="1" applyProtection="1">
      <alignment horizontal="center" vertical="center" wrapText="1"/>
    </xf>
    <xf numFmtId="0" fontId="6" fillId="5" borderId="2" xfId="11" applyFont="1" applyFill="1">
      <alignment horizontal="center" vertical="center" wrapText="1"/>
    </xf>
    <xf numFmtId="0" fontId="6" fillId="5" borderId="2" xfId="12" applyNumberFormat="1" applyFont="1" applyFill="1" applyProtection="1">
      <alignment horizontal="center" vertical="center" wrapText="1"/>
    </xf>
    <xf numFmtId="0" fontId="6" fillId="5" borderId="2" xfId="12" applyFont="1" applyFill="1">
      <alignment horizontal="center" vertical="center" wrapText="1"/>
    </xf>
    <xf numFmtId="0" fontId="8" fillId="0" borderId="1" xfId="4" applyNumberFormat="1" applyFont="1" applyProtection="1">
      <alignment horizontal="center"/>
    </xf>
    <xf numFmtId="0" fontId="8" fillId="0" borderId="1" xfId="4" applyFont="1">
      <alignment horizontal="center"/>
    </xf>
    <xf numFmtId="0" fontId="6" fillId="5" borderId="5" xfId="11" applyNumberFormat="1" applyFont="1" applyFill="1" applyBorder="1" applyAlignment="1" applyProtection="1">
      <alignment horizontal="center" vertical="center" wrapText="1"/>
    </xf>
    <xf numFmtId="0" fontId="6" fillId="5" borderId="6" xfId="11" applyNumberFormat="1" applyFont="1" applyFill="1" applyBorder="1" applyAlignment="1" applyProtection="1">
      <alignment horizontal="center" vertical="center" wrapText="1"/>
    </xf>
    <xf numFmtId="0" fontId="6" fillId="5" borderId="2" xfId="7" applyNumberFormat="1" applyFont="1" applyFill="1" applyProtection="1">
      <alignment horizontal="center" vertical="center" wrapText="1"/>
    </xf>
    <xf numFmtId="0" fontId="6" fillId="5" borderId="2" xfId="7" applyFont="1" applyFill="1">
      <alignment horizontal="center" vertical="center" wrapText="1"/>
    </xf>
    <xf numFmtId="0" fontId="6" fillId="5" borderId="2" xfId="8" applyNumberFormat="1" applyFont="1" applyFill="1" applyProtection="1">
      <alignment horizontal="center" vertical="center" wrapText="1"/>
    </xf>
    <xf numFmtId="0" fontId="6" fillId="5" borderId="2" xfId="8" applyFont="1" applyFill="1">
      <alignment horizontal="center" vertical="center" wrapText="1"/>
    </xf>
    <xf numFmtId="1" fontId="6" fillId="5" borderId="5" xfId="14" applyNumberFormat="1" applyFont="1" applyFill="1" applyBorder="1" applyProtection="1">
      <alignment horizontal="center" vertical="top" shrinkToFit="1"/>
    </xf>
    <xf numFmtId="0" fontId="6" fillId="5" borderId="11" xfId="16" applyNumberFormat="1" applyFont="1" applyFill="1" applyBorder="1" applyProtection="1">
      <alignment horizontal="center" vertical="top" wrapText="1"/>
    </xf>
    <xf numFmtId="1" fontId="6" fillId="5" borderId="11" xfId="14" applyNumberFormat="1" applyFont="1" applyFill="1" applyBorder="1" applyProtection="1">
      <alignment horizontal="center" vertical="top" shrinkToFit="1"/>
    </xf>
    <xf numFmtId="4" fontId="6" fillId="5" borderId="11" xfId="17" applyNumberFormat="1" applyFont="1" applyFill="1" applyBorder="1" applyProtection="1">
      <alignment horizontal="right" vertical="top" shrinkToFit="1"/>
    </xf>
    <xf numFmtId="0" fontId="6" fillId="5" borderId="7" xfId="2" applyNumberFormat="1" applyFont="1" applyFill="1" applyBorder="1" applyProtection="1"/>
    <xf numFmtId="0" fontId="9" fillId="5" borderId="7" xfId="0" applyFont="1" applyFill="1" applyBorder="1" applyProtection="1">
      <protection locked="0"/>
    </xf>
    <xf numFmtId="164" fontId="6" fillId="5" borderId="11" xfId="17" applyNumberFormat="1" applyFont="1" applyFill="1" applyBorder="1" applyAlignment="1" applyProtection="1">
      <alignment horizontal="center" vertical="top" shrinkToFit="1"/>
    </xf>
    <xf numFmtId="164" fontId="6" fillId="5" borderId="7" xfId="2" applyNumberFormat="1" applyFont="1" applyFill="1" applyBorder="1" applyAlignment="1" applyProtection="1">
      <alignment horizontal="center"/>
    </xf>
    <xf numFmtId="164" fontId="9" fillId="5" borderId="7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0" fontId="5" fillId="0" borderId="1" xfId="4" applyNumberFormat="1" applyFont="1" applyProtection="1">
      <alignment horizontal="center"/>
    </xf>
    <xf numFmtId="0" fontId="11" fillId="0" borderId="1" xfId="5" applyNumberFormat="1" applyFont="1" applyProtection="1">
      <alignment horizontal="right"/>
    </xf>
    <xf numFmtId="0" fontId="11" fillId="0" borderId="1" xfId="5" applyFont="1">
      <alignment horizontal="right"/>
    </xf>
    <xf numFmtId="0" fontId="11" fillId="0" borderId="2" xfId="6" applyNumberFormat="1" applyFont="1" applyProtection="1">
      <alignment horizontal="center" vertical="center" wrapText="1"/>
    </xf>
    <xf numFmtId="0" fontId="11" fillId="0" borderId="3" xfId="13" applyNumberFormat="1" applyFont="1" applyProtection="1">
      <alignment horizontal="center" vertical="center" wrapText="1"/>
    </xf>
    <xf numFmtId="0" fontId="11" fillId="0" borderId="2" xfId="11" applyNumberFormat="1" applyFont="1" applyProtection="1">
      <alignment horizontal="center" vertical="center" wrapText="1"/>
    </xf>
    <xf numFmtId="0" fontId="11" fillId="0" borderId="2" xfId="11" applyFont="1">
      <alignment horizontal="center" vertical="center" wrapText="1"/>
    </xf>
    <xf numFmtId="0" fontId="11" fillId="0" borderId="2" xfId="6" applyFont="1">
      <alignment horizontal="center" vertical="center" wrapText="1"/>
    </xf>
    <xf numFmtId="0" fontId="11" fillId="0" borderId="2" xfId="12" applyNumberFormat="1" applyFont="1" applyProtection="1">
      <alignment horizontal="center" vertical="center" wrapText="1"/>
    </xf>
    <xf numFmtId="1" fontId="11" fillId="0" borderId="2" xfId="14" applyNumberFormat="1" applyFont="1" applyProtection="1">
      <alignment horizontal="center" vertical="top" shrinkToFit="1"/>
    </xf>
    <xf numFmtId="4" fontId="12" fillId="2" borderId="2" xfId="17" applyNumberFormat="1" applyFont="1" applyProtection="1">
      <alignment horizontal="right" vertical="top" shrinkToFit="1"/>
    </xf>
    <xf numFmtId="10" fontId="12" fillId="2" borderId="2" xfId="18" applyNumberFormat="1" applyFont="1" applyProtection="1">
      <alignment horizontal="center" vertical="top" shrinkToFit="1"/>
    </xf>
    <xf numFmtId="1" fontId="11" fillId="0" borderId="8" xfId="14" applyNumberFormat="1" applyFont="1" applyBorder="1" applyProtection="1">
      <alignment horizontal="center" vertical="top" shrinkToFit="1"/>
    </xf>
    <xf numFmtId="0" fontId="11" fillId="0" borderId="1" xfId="2" applyNumberFormat="1" applyFont="1" applyProtection="1"/>
    <xf numFmtId="0" fontId="10" fillId="0" borderId="1" xfId="0" applyFont="1" applyBorder="1" applyProtection="1">
      <protection locked="0"/>
    </xf>
    <xf numFmtId="0" fontId="13" fillId="5" borderId="0" xfId="0" applyFont="1" applyFill="1" applyAlignment="1" applyProtection="1">
      <alignment horizontal="center"/>
      <protection locked="0"/>
    </xf>
    <xf numFmtId="1" fontId="6" fillId="0" borderId="2" xfId="14" applyNumberFormat="1" applyFont="1" applyProtection="1">
      <alignment horizontal="center" vertical="top" shrinkToFit="1"/>
    </xf>
    <xf numFmtId="0" fontId="6" fillId="0" borderId="3" xfId="13" applyNumberFormat="1" applyFont="1" applyAlignment="1" applyProtection="1">
      <alignment horizontal="left" vertical="top" wrapText="1"/>
    </xf>
    <xf numFmtId="0" fontId="6" fillId="0" borderId="9" xfId="13" applyNumberFormat="1" applyFont="1" applyBorder="1" applyAlignment="1" applyProtection="1">
      <alignment horizontal="left" vertical="top" wrapText="1"/>
    </xf>
    <xf numFmtId="0" fontId="6" fillId="0" borderId="10" xfId="13" applyNumberFormat="1" applyFont="1" applyBorder="1" applyAlignment="1" applyProtection="1">
      <alignment horizontal="left" vertical="top" wrapText="1"/>
    </xf>
    <xf numFmtId="0" fontId="6" fillId="0" borderId="7" xfId="13" applyNumberFormat="1" applyFont="1" applyBorder="1" applyAlignment="1" applyProtection="1">
      <alignment horizontal="left" vertical="top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showZeros="0" tabSelected="1" topLeftCell="B1" zoomScaleNormal="100" zoomScaleSheetLayoutView="100" workbookViewId="0">
      <selection activeCell="B58" sqref="B58"/>
    </sheetView>
  </sheetViews>
  <sheetFormatPr defaultRowHeight="15.75" outlineLevelRow="3" x14ac:dyDescent="0.25"/>
  <cols>
    <col min="1" max="1" width="9.140625" style="1" hidden="1"/>
    <col min="2" max="2" width="74" style="6" customWidth="1"/>
    <col min="3" max="3" width="25.28515625" style="6" customWidth="1"/>
    <col min="4" max="15" width="9.140625" style="6" hidden="1"/>
    <col min="16" max="16" width="31.5703125" style="18" customWidth="1"/>
    <col min="17" max="23" width="9.140625" style="1" hidden="1"/>
    <col min="24" max="16384" width="9.140625" style="1"/>
  </cols>
  <sheetData>
    <row r="1" spans="1:23" ht="18.75" x14ac:dyDescent="0.3">
      <c r="A1" s="2"/>
      <c r="B1" s="58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"/>
      <c r="R1" s="2"/>
      <c r="S1" s="2"/>
      <c r="T1" s="2"/>
      <c r="U1" s="2"/>
      <c r="V1" s="42"/>
      <c r="W1" s="42"/>
    </row>
    <row r="2" spans="1:23" ht="15.75" customHeight="1" x14ac:dyDescent="0.3">
      <c r="A2" s="24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3"/>
      <c r="W2" s="43"/>
    </row>
    <row r="3" spans="1:23" ht="12.75" customHeight="1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0" customHeight="1" x14ac:dyDescent="0.25">
      <c r="A4" s="46" t="s">
        <v>1</v>
      </c>
      <c r="B4" s="28" t="s">
        <v>2</v>
      </c>
      <c r="C4" s="30" t="s">
        <v>3</v>
      </c>
      <c r="D4" s="20" t="s">
        <v>4</v>
      </c>
      <c r="E4" s="21"/>
      <c r="F4" s="21"/>
      <c r="G4" s="20" t="s">
        <v>5</v>
      </c>
      <c r="H4" s="21"/>
      <c r="I4" s="21"/>
      <c r="J4" s="22" t="s">
        <v>1</v>
      </c>
      <c r="K4" s="22" t="s">
        <v>1</v>
      </c>
      <c r="L4" s="22" t="s">
        <v>1</v>
      </c>
      <c r="M4" s="22" t="s">
        <v>1</v>
      </c>
      <c r="N4" s="22" t="s">
        <v>1</v>
      </c>
      <c r="O4" s="22" t="s">
        <v>1</v>
      </c>
      <c r="P4" s="26" t="s">
        <v>116</v>
      </c>
      <c r="Q4" s="47" t="s">
        <v>1</v>
      </c>
      <c r="R4" s="48" t="s">
        <v>6</v>
      </c>
      <c r="S4" s="49"/>
      <c r="T4" s="48" t="s">
        <v>7</v>
      </c>
      <c r="U4" s="49"/>
      <c r="V4" s="48" t="s">
        <v>8</v>
      </c>
      <c r="W4" s="49"/>
    </row>
    <row r="5" spans="1:23" x14ac:dyDescent="0.25">
      <c r="A5" s="50"/>
      <c r="B5" s="29"/>
      <c r="C5" s="31"/>
      <c r="D5" s="19" t="s">
        <v>1</v>
      </c>
      <c r="E5" s="19" t="s">
        <v>1</v>
      </c>
      <c r="F5" s="19" t="s">
        <v>1</v>
      </c>
      <c r="G5" s="19" t="s">
        <v>1</v>
      </c>
      <c r="H5" s="19" t="s">
        <v>1</v>
      </c>
      <c r="I5" s="19" t="s">
        <v>1</v>
      </c>
      <c r="J5" s="23"/>
      <c r="K5" s="23"/>
      <c r="L5" s="23"/>
      <c r="M5" s="23"/>
      <c r="N5" s="23"/>
      <c r="O5" s="23"/>
      <c r="P5" s="27"/>
      <c r="Q5" s="51"/>
      <c r="R5" s="51" t="s">
        <v>1</v>
      </c>
      <c r="S5" s="51" t="s">
        <v>1</v>
      </c>
      <c r="T5" s="51" t="s">
        <v>1</v>
      </c>
      <c r="U5" s="51" t="s">
        <v>1</v>
      </c>
      <c r="V5" s="51" t="s">
        <v>1</v>
      </c>
      <c r="W5" s="51" t="s">
        <v>1</v>
      </c>
    </row>
    <row r="6" spans="1:23" x14ac:dyDescent="0.25">
      <c r="A6" s="52" t="s">
        <v>9</v>
      </c>
      <c r="B6" s="11" t="s">
        <v>68</v>
      </c>
      <c r="C6" s="8" t="s">
        <v>9</v>
      </c>
      <c r="D6" s="9"/>
      <c r="E6" s="8"/>
      <c r="F6" s="8"/>
      <c r="G6" s="8"/>
      <c r="H6" s="8"/>
      <c r="I6" s="8"/>
      <c r="J6" s="8"/>
      <c r="K6" s="8"/>
      <c r="L6" s="8"/>
      <c r="M6" s="10">
        <v>0</v>
      </c>
      <c r="N6" s="10">
        <v>294133420</v>
      </c>
      <c r="O6" s="10">
        <v>20614844.079999998</v>
      </c>
      <c r="P6" s="13">
        <f>P7+P21</f>
        <v>446265.5</v>
      </c>
      <c r="Q6" s="53">
        <v>271798299.31999999</v>
      </c>
      <c r="R6" s="53">
        <v>42949964.759999998</v>
      </c>
      <c r="S6" s="54">
        <v>0.86354185340611334</v>
      </c>
      <c r="T6" s="53">
        <v>42949964.759999998</v>
      </c>
      <c r="U6" s="54">
        <v>0.86354185340611334</v>
      </c>
      <c r="V6" s="53">
        <v>0</v>
      </c>
      <c r="W6" s="54"/>
    </row>
    <row r="7" spans="1:23" ht="15" customHeight="1" x14ac:dyDescent="0.25">
      <c r="A7" s="52"/>
      <c r="B7" s="12" t="s">
        <v>80</v>
      </c>
      <c r="C7" s="8"/>
      <c r="D7" s="9"/>
      <c r="E7" s="8"/>
      <c r="F7" s="8"/>
      <c r="G7" s="8"/>
      <c r="H7" s="8"/>
      <c r="I7" s="8"/>
      <c r="J7" s="8"/>
      <c r="K7" s="8"/>
      <c r="L7" s="8"/>
      <c r="M7" s="10"/>
      <c r="N7" s="10"/>
      <c r="O7" s="10"/>
      <c r="P7" s="13">
        <f>P9+P10+P12+P17+P19</f>
        <v>372746.8</v>
      </c>
      <c r="Q7" s="53"/>
      <c r="R7" s="53"/>
      <c r="S7" s="54"/>
      <c r="T7" s="53"/>
      <c r="U7" s="54"/>
      <c r="V7" s="53"/>
      <c r="W7" s="54"/>
    </row>
    <row r="8" spans="1:23" outlineLevel="1" x14ac:dyDescent="0.25">
      <c r="A8" s="52" t="s">
        <v>10</v>
      </c>
      <c r="B8" s="11" t="s">
        <v>69</v>
      </c>
      <c r="C8" s="8" t="s">
        <v>10</v>
      </c>
      <c r="D8" s="9"/>
      <c r="E8" s="8"/>
      <c r="F8" s="8"/>
      <c r="G8" s="8"/>
      <c r="H8" s="8"/>
      <c r="I8" s="8"/>
      <c r="J8" s="8"/>
      <c r="K8" s="8"/>
      <c r="L8" s="8"/>
      <c r="M8" s="10">
        <v>0</v>
      </c>
      <c r="N8" s="10">
        <v>233504400</v>
      </c>
      <c r="O8" s="10">
        <v>0</v>
      </c>
      <c r="P8" s="13">
        <v>315000</v>
      </c>
      <c r="Q8" s="53">
        <v>190152243.12</v>
      </c>
      <c r="R8" s="53">
        <v>43352156.880000003</v>
      </c>
      <c r="S8" s="54">
        <v>0.81434115639790938</v>
      </c>
      <c r="T8" s="53">
        <v>43352156.880000003</v>
      </c>
      <c r="U8" s="54">
        <v>0.81434115639790938</v>
      </c>
      <c r="V8" s="53">
        <v>0</v>
      </c>
      <c r="W8" s="54"/>
    </row>
    <row r="9" spans="1:23" outlineLevel="3" x14ac:dyDescent="0.25">
      <c r="A9" s="52" t="s">
        <v>11</v>
      </c>
      <c r="B9" s="7" t="s">
        <v>63</v>
      </c>
      <c r="C9" s="3" t="s">
        <v>11</v>
      </c>
      <c r="D9" s="4"/>
      <c r="E9" s="3"/>
      <c r="F9" s="3"/>
      <c r="G9" s="3"/>
      <c r="H9" s="3"/>
      <c r="I9" s="3"/>
      <c r="J9" s="3"/>
      <c r="K9" s="3"/>
      <c r="L9" s="3"/>
      <c r="M9" s="5">
        <v>0</v>
      </c>
      <c r="N9" s="5">
        <v>232783000</v>
      </c>
      <c r="O9" s="5">
        <v>0</v>
      </c>
      <c r="P9" s="14">
        <v>315000</v>
      </c>
      <c r="Q9" s="53">
        <v>181557276.18000001</v>
      </c>
      <c r="R9" s="53">
        <v>51225723.82</v>
      </c>
      <c r="S9" s="54">
        <v>0.77994216149804751</v>
      </c>
      <c r="T9" s="53">
        <v>51225723.82</v>
      </c>
      <c r="U9" s="54">
        <v>0.77994216149804751</v>
      </c>
      <c r="V9" s="53">
        <v>0</v>
      </c>
      <c r="W9" s="54"/>
    </row>
    <row r="10" spans="1:23" ht="31.5" outlineLevel="1" x14ac:dyDescent="0.25">
      <c r="A10" s="52" t="s">
        <v>12</v>
      </c>
      <c r="B10" s="11" t="s">
        <v>67</v>
      </c>
      <c r="C10" s="8" t="s">
        <v>12</v>
      </c>
      <c r="D10" s="9"/>
      <c r="E10" s="8"/>
      <c r="F10" s="8"/>
      <c r="G10" s="8"/>
      <c r="H10" s="8"/>
      <c r="I10" s="8"/>
      <c r="J10" s="8"/>
      <c r="K10" s="8"/>
      <c r="L10" s="8"/>
      <c r="M10" s="10">
        <v>0</v>
      </c>
      <c r="N10" s="10">
        <v>11694630</v>
      </c>
      <c r="O10" s="10">
        <v>0</v>
      </c>
      <c r="P10" s="13">
        <v>12630.3</v>
      </c>
      <c r="Q10" s="53">
        <v>8672150.8000000007</v>
      </c>
      <c r="R10" s="53">
        <v>3022479.2</v>
      </c>
      <c r="S10" s="54">
        <v>0.741549822439872</v>
      </c>
      <c r="T10" s="53">
        <v>3022479.2</v>
      </c>
      <c r="U10" s="54">
        <v>0.741549822439872</v>
      </c>
      <c r="V10" s="53">
        <v>0</v>
      </c>
      <c r="W10" s="54"/>
    </row>
    <row r="11" spans="1:23" ht="31.5" outlineLevel="2" x14ac:dyDescent="0.25">
      <c r="A11" s="52" t="s">
        <v>13</v>
      </c>
      <c r="B11" s="7" t="s">
        <v>64</v>
      </c>
      <c r="C11" s="3" t="s">
        <v>13</v>
      </c>
      <c r="D11" s="4"/>
      <c r="E11" s="3"/>
      <c r="F11" s="3"/>
      <c r="G11" s="3"/>
      <c r="H11" s="3"/>
      <c r="I11" s="3"/>
      <c r="J11" s="3"/>
      <c r="K11" s="3"/>
      <c r="L11" s="3"/>
      <c r="M11" s="5">
        <v>0</v>
      </c>
      <c r="N11" s="5">
        <v>11694630</v>
      </c>
      <c r="O11" s="5">
        <v>0</v>
      </c>
      <c r="P11" s="14">
        <v>12630.3</v>
      </c>
      <c r="Q11" s="53">
        <v>8672150.8000000007</v>
      </c>
      <c r="R11" s="53">
        <v>3022479.2</v>
      </c>
      <c r="S11" s="54">
        <v>0.741549822439872</v>
      </c>
      <c r="T11" s="53">
        <v>3022479.2</v>
      </c>
      <c r="U11" s="54">
        <v>0.741549822439872</v>
      </c>
      <c r="V11" s="53">
        <v>0</v>
      </c>
      <c r="W11" s="54"/>
    </row>
    <row r="12" spans="1:23" outlineLevel="1" x14ac:dyDescent="0.25">
      <c r="A12" s="52" t="s">
        <v>14</v>
      </c>
      <c r="B12" s="11" t="s">
        <v>70</v>
      </c>
      <c r="C12" s="8" t="s">
        <v>14</v>
      </c>
      <c r="D12" s="9"/>
      <c r="E12" s="8"/>
      <c r="F12" s="8"/>
      <c r="G12" s="8"/>
      <c r="H12" s="8"/>
      <c r="I12" s="8"/>
      <c r="J12" s="8"/>
      <c r="K12" s="8"/>
      <c r="L12" s="8"/>
      <c r="M12" s="10">
        <v>0</v>
      </c>
      <c r="N12" s="10">
        <v>26185600</v>
      </c>
      <c r="O12" s="10">
        <v>0</v>
      </c>
      <c r="P12" s="13">
        <f>P13+P14+P15+P16</f>
        <v>39456.5</v>
      </c>
      <c r="Q12" s="53">
        <v>25618615.16</v>
      </c>
      <c r="R12" s="53">
        <v>566984.84</v>
      </c>
      <c r="S12" s="54">
        <v>0.97834745661737754</v>
      </c>
      <c r="T12" s="53">
        <v>566984.84</v>
      </c>
      <c r="U12" s="54">
        <v>0.97834745661737754</v>
      </c>
      <c r="V12" s="53">
        <v>0</v>
      </c>
      <c r="W12" s="54"/>
    </row>
    <row r="13" spans="1:23" ht="31.5" outlineLevel="2" x14ac:dyDescent="0.25">
      <c r="A13" s="52" t="s">
        <v>15</v>
      </c>
      <c r="B13" s="7" t="s">
        <v>66</v>
      </c>
      <c r="C13" s="3" t="s">
        <v>15</v>
      </c>
      <c r="D13" s="4"/>
      <c r="E13" s="3"/>
      <c r="F13" s="3"/>
      <c r="G13" s="3"/>
      <c r="H13" s="3"/>
      <c r="I13" s="3"/>
      <c r="J13" s="3"/>
      <c r="K13" s="3"/>
      <c r="L13" s="3"/>
      <c r="M13" s="5">
        <v>0</v>
      </c>
      <c r="N13" s="5">
        <v>11902900</v>
      </c>
      <c r="O13" s="5">
        <v>0</v>
      </c>
      <c r="P13" s="14">
        <v>30500</v>
      </c>
      <c r="Q13" s="53">
        <v>16583581.869999999</v>
      </c>
      <c r="R13" s="53">
        <v>-4680681.87</v>
      </c>
      <c r="S13" s="54">
        <v>1.3932387796251333</v>
      </c>
      <c r="T13" s="53">
        <v>-4680681.87</v>
      </c>
      <c r="U13" s="54">
        <v>1.3932387796251333</v>
      </c>
      <c r="V13" s="53">
        <v>0</v>
      </c>
      <c r="W13" s="54"/>
    </row>
    <row r="14" spans="1:23" outlineLevel="2" x14ac:dyDescent="0.25">
      <c r="A14" s="52" t="s">
        <v>16</v>
      </c>
      <c r="B14" s="7" t="s">
        <v>71</v>
      </c>
      <c r="C14" s="3" t="s">
        <v>16</v>
      </c>
      <c r="D14" s="4"/>
      <c r="E14" s="3"/>
      <c r="F14" s="3"/>
      <c r="G14" s="3"/>
      <c r="H14" s="3"/>
      <c r="I14" s="3"/>
      <c r="J14" s="3"/>
      <c r="K14" s="3"/>
      <c r="L14" s="3"/>
      <c r="M14" s="5">
        <v>0</v>
      </c>
      <c r="N14" s="5">
        <v>3247600</v>
      </c>
      <c r="O14" s="5">
        <v>0</v>
      </c>
      <c r="P14" s="14">
        <v>5030</v>
      </c>
      <c r="Q14" s="53">
        <v>3732244.93</v>
      </c>
      <c r="R14" s="53">
        <v>-484644.93</v>
      </c>
      <c r="S14" s="54">
        <v>1.149231718807735</v>
      </c>
      <c r="T14" s="53">
        <v>-484644.93</v>
      </c>
      <c r="U14" s="54">
        <v>1.149231718807735</v>
      </c>
      <c r="V14" s="53">
        <v>0</v>
      </c>
      <c r="W14" s="54"/>
    </row>
    <row r="15" spans="1:23" outlineLevel="2" x14ac:dyDescent="0.25">
      <c r="A15" s="52"/>
      <c r="B15" s="7" t="s">
        <v>117</v>
      </c>
      <c r="C15" s="3">
        <v>1.0502E+16</v>
      </c>
      <c r="D15" s="4"/>
      <c r="E15" s="3"/>
      <c r="F15" s="3"/>
      <c r="G15" s="3"/>
      <c r="H15" s="3"/>
      <c r="I15" s="3"/>
      <c r="J15" s="3"/>
      <c r="K15" s="3"/>
      <c r="L15" s="3"/>
      <c r="M15" s="5"/>
      <c r="N15" s="5"/>
      <c r="O15" s="5"/>
      <c r="P15" s="14">
        <v>-241.1</v>
      </c>
      <c r="Q15" s="53"/>
      <c r="R15" s="53"/>
      <c r="S15" s="54"/>
      <c r="T15" s="53"/>
      <c r="U15" s="54"/>
      <c r="V15" s="53"/>
      <c r="W15" s="54"/>
    </row>
    <row r="16" spans="1:23" ht="31.5" outlineLevel="2" x14ac:dyDescent="0.25">
      <c r="A16" s="52" t="s">
        <v>17</v>
      </c>
      <c r="B16" s="7" t="s">
        <v>65</v>
      </c>
      <c r="C16" s="3" t="s">
        <v>17</v>
      </c>
      <c r="D16" s="4"/>
      <c r="E16" s="3"/>
      <c r="F16" s="3"/>
      <c r="G16" s="3"/>
      <c r="H16" s="3"/>
      <c r="I16" s="3"/>
      <c r="J16" s="3"/>
      <c r="K16" s="3"/>
      <c r="L16" s="3"/>
      <c r="M16" s="5">
        <v>0</v>
      </c>
      <c r="N16" s="5">
        <v>8739800</v>
      </c>
      <c r="O16" s="5">
        <v>0</v>
      </c>
      <c r="P16" s="14">
        <v>4167.6000000000004</v>
      </c>
      <c r="Q16" s="53">
        <v>2157636.0099999998</v>
      </c>
      <c r="R16" s="53">
        <v>6582163.9900000002</v>
      </c>
      <c r="S16" s="54">
        <v>0.24687475800361564</v>
      </c>
      <c r="T16" s="53">
        <v>6582163.9900000002</v>
      </c>
      <c r="U16" s="54">
        <v>0.24687475800361564</v>
      </c>
      <c r="V16" s="53">
        <v>0</v>
      </c>
      <c r="W16" s="54"/>
    </row>
    <row r="17" spans="1:23" ht="31.5" outlineLevel="1" x14ac:dyDescent="0.25">
      <c r="A17" s="52" t="s">
        <v>18</v>
      </c>
      <c r="B17" s="11" t="s">
        <v>72</v>
      </c>
      <c r="C17" s="8" t="s">
        <v>18</v>
      </c>
      <c r="D17" s="9"/>
      <c r="E17" s="8"/>
      <c r="F17" s="8"/>
      <c r="G17" s="8"/>
      <c r="H17" s="8"/>
      <c r="I17" s="8"/>
      <c r="J17" s="8"/>
      <c r="K17" s="8"/>
      <c r="L17" s="8"/>
      <c r="M17" s="10">
        <v>0</v>
      </c>
      <c r="N17" s="10">
        <v>4476300</v>
      </c>
      <c r="O17" s="10">
        <v>0</v>
      </c>
      <c r="P17" s="13">
        <v>5400</v>
      </c>
      <c r="Q17" s="53">
        <v>3884528</v>
      </c>
      <c r="R17" s="53">
        <v>591772</v>
      </c>
      <c r="S17" s="54">
        <v>0.86779885173022364</v>
      </c>
      <c r="T17" s="53">
        <v>591772</v>
      </c>
      <c r="U17" s="54">
        <v>0.86779885173022364</v>
      </c>
      <c r="V17" s="53">
        <v>0</v>
      </c>
      <c r="W17" s="54"/>
    </row>
    <row r="18" spans="1:23" outlineLevel="3" x14ac:dyDescent="0.25">
      <c r="A18" s="52" t="s">
        <v>19</v>
      </c>
      <c r="B18" s="7" t="s">
        <v>73</v>
      </c>
      <c r="C18" s="3" t="s">
        <v>19</v>
      </c>
      <c r="D18" s="4"/>
      <c r="E18" s="3"/>
      <c r="F18" s="3"/>
      <c r="G18" s="3"/>
      <c r="H18" s="3"/>
      <c r="I18" s="3"/>
      <c r="J18" s="3"/>
      <c r="K18" s="3"/>
      <c r="L18" s="3"/>
      <c r="M18" s="5">
        <v>0</v>
      </c>
      <c r="N18" s="5">
        <v>4476300</v>
      </c>
      <c r="O18" s="5">
        <v>0</v>
      </c>
      <c r="P18" s="15">
        <v>5400</v>
      </c>
      <c r="Q18" s="53">
        <v>3884528</v>
      </c>
      <c r="R18" s="53">
        <v>591772</v>
      </c>
      <c r="S18" s="54">
        <v>0.86779885173022364</v>
      </c>
      <c r="T18" s="53">
        <v>591772</v>
      </c>
      <c r="U18" s="54">
        <v>0.86779885173022364</v>
      </c>
      <c r="V18" s="53">
        <v>0</v>
      </c>
      <c r="W18" s="54"/>
    </row>
    <row r="19" spans="1:23" outlineLevel="1" x14ac:dyDescent="0.25">
      <c r="A19" s="52" t="s">
        <v>20</v>
      </c>
      <c r="B19" s="11" t="s">
        <v>74</v>
      </c>
      <c r="C19" s="8" t="s">
        <v>20</v>
      </c>
      <c r="D19" s="9"/>
      <c r="E19" s="8"/>
      <c r="F19" s="8"/>
      <c r="G19" s="8"/>
      <c r="H19" s="8"/>
      <c r="I19" s="8"/>
      <c r="J19" s="8"/>
      <c r="K19" s="8"/>
      <c r="L19" s="8"/>
      <c r="M19" s="10">
        <v>0</v>
      </c>
      <c r="N19" s="10">
        <v>11800</v>
      </c>
      <c r="O19" s="10">
        <v>0</v>
      </c>
      <c r="P19" s="13">
        <v>260</v>
      </c>
      <c r="Q19" s="53">
        <v>124614.42</v>
      </c>
      <c r="R19" s="53">
        <v>-112814.42</v>
      </c>
      <c r="S19" s="54">
        <v>10.560544067796609</v>
      </c>
      <c r="T19" s="53">
        <v>-112814.42</v>
      </c>
      <c r="U19" s="54">
        <v>10.560544067796609</v>
      </c>
      <c r="V19" s="53">
        <v>0</v>
      </c>
      <c r="W19" s="54"/>
    </row>
    <row r="20" spans="1:23" ht="48.75" customHeight="1" outlineLevel="3" x14ac:dyDescent="0.25">
      <c r="A20" s="52" t="s">
        <v>21</v>
      </c>
      <c r="B20" s="7" t="s">
        <v>75</v>
      </c>
      <c r="C20" s="3" t="s">
        <v>21</v>
      </c>
      <c r="D20" s="4"/>
      <c r="E20" s="3"/>
      <c r="F20" s="3"/>
      <c r="G20" s="3"/>
      <c r="H20" s="3"/>
      <c r="I20" s="3"/>
      <c r="J20" s="3"/>
      <c r="K20" s="3"/>
      <c r="L20" s="3"/>
      <c r="M20" s="5">
        <v>0</v>
      </c>
      <c r="N20" s="5">
        <v>0</v>
      </c>
      <c r="O20" s="5">
        <v>0</v>
      </c>
      <c r="P20" s="14">
        <v>260</v>
      </c>
      <c r="Q20" s="53">
        <v>124614.42</v>
      </c>
      <c r="R20" s="53">
        <v>-124614.42</v>
      </c>
      <c r="S20" s="54"/>
      <c r="T20" s="53">
        <v>-124614.42</v>
      </c>
      <c r="U20" s="54"/>
      <c r="V20" s="53">
        <v>0</v>
      </c>
      <c r="W20" s="54"/>
    </row>
    <row r="21" spans="1:23" outlineLevel="3" x14ac:dyDescent="0.25">
      <c r="A21" s="52"/>
      <c r="B21" s="12" t="s">
        <v>81</v>
      </c>
      <c r="C21" s="3"/>
      <c r="D21" s="4"/>
      <c r="E21" s="3"/>
      <c r="F21" s="3"/>
      <c r="G21" s="3"/>
      <c r="H21" s="3"/>
      <c r="I21" s="3"/>
      <c r="J21" s="3"/>
      <c r="K21" s="3"/>
      <c r="L21" s="3"/>
      <c r="M21" s="5"/>
      <c r="N21" s="5"/>
      <c r="O21" s="5"/>
      <c r="P21" s="14">
        <f>P22+P28+P33+P36+P38+P39</f>
        <v>73518.7</v>
      </c>
      <c r="Q21" s="53"/>
      <c r="R21" s="53"/>
      <c r="S21" s="54"/>
      <c r="T21" s="53"/>
      <c r="U21" s="54"/>
      <c r="V21" s="53"/>
      <c r="W21" s="54"/>
    </row>
    <row r="22" spans="1:23" ht="47.25" outlineLevel="1" x14ac:dyDescent="0.25">
      <c r="A22" s="52" t="s">
        <v>22</v>
      </c>
      <c r="B22" s="11" t="s">
        <v>76</v>
      </c>
      <c r="C22" s="8" t="s">
        <v>22</v>
      </c>
      <c r="D22" s="9"/>
      <c r="E22" s="8"/>
      <c r="F22" s="8"/>
      <c r="G22" s="8"/>
      <c r="H22" s="8"/>
      <c r="I22" s="8"/>
      <c r="J22" s="8"/>
      <c r="K22" s="8"/>
      <c r="L22" s="8"/>
      <c r="M22" s="10">
        <v>0</v>
      </c>
      <c r="N22" s="10">
        <v>9582700</v>
      </c>
      <c r="O22" s="10">
        <v>200000</v>
      </c>
      <c r="P22" s="13">
        <f>P23+P24+P25+P27+P26</f>
        <v>16419.2</v>
      </c>
      <c r="Q22" s="53">
        <v>13582085.84</v>
      </c>
      <c r="R22" s="53">
        <v>-3799385.84</v>
      </c>
      <c r="S22" s="54">
        <v>1.3883780387827491</v>
      </c>
      <c r="T22" s="53">
        <v>-3799385.84</v>
      </c>
      <c r="U22" s="54">
        <v>1.3883780387827491</v>
      </c>
      <c r="V22" s="53">
        <v>0</v>
      </c>
      <c r="W22" s="54"/>
    </row>
    <row r="23" spans="1:23" ht="47.25" outlineLevel="3" x14ac:dyDescent="0.25">
      <c r="A23" s="52" t="s">
        <v>23</v>
      </c>
      <c r="B23" s="7" t="s">
        <v>82</v>
      </c>
      <c r="C23" s="3" t="s">
        <v>23</v>
      </c>
      <c r="D23" s="4"/>
      <c r="E23" s="3"/>
      <c r="F23" s="3"/>
      <c r="G23" s="3"/>
      <c r="H23" s="3"/>
      <c r="I23" s="3"/>
      <c r="J23" s="3"/>
      <c r="K23" s="3"/>
      <c r="L23" s="3"/>
      <c r="M23" s="5">
        <v>0</v>
      </c>
      <c r="N23" s="5">
        <v>632000</v>
      </c>
      <c r="O23" s="5">
        <v>0</v>
      </c>
      <c r="P23" s="14">
        <v>262.60000000000002</v>
      </c>
      <c r="Q23" s="53">
        <v>590510.96</v>
      </c>
      <c r="R23" s="53">
        <v>41489.040000000001</v>
      </c>
      <c r="S23" s="54">
        <v>0.93435278481012662</v>
      </c>
      <c r="T23" s="53">
        <v>41489.040000000001</v>
      </c>
      <c r="U23" s="54">
        <v>0.93435278481012662</v>
      </c>
      <c r="V23" s="53">
        <v>0</v>
      </c>
      <c r="W23" s="54"/>
    </row>
    <row r="24" spans="1:23" ht="78.75" outlineLevel="3" x14ac:dyDescent="0.25">
      <c r="A24" s="52" t="s">
        <v>24</v>
      </c>
      <c r="B24" s="7" t="s">
        <v>84</v>
      </c>
      <c r="C24" s="3" t="s">
        <v>24</v>
      </c>
      <c r="D24" s="4"/>
      <c r="E24" s="3"/>
      <c r="F24" s="3"/>
      <c r="G24" s="3"/>
      <c r="H24" s="3"/>
      <c r="I24" s="3"/>
      <c r="J24" s="3"/>
      <c r="K24" s="3"/>
      <c r="L24" s="3"/>
      <c r="M24" s="5">
        <v>0</v>
      </c>
      <c r="N24" s="5">
        <v>8353600</v>
      </c>
      <c r="O24" s="5">
        <v>0</v>
      </c>
      <c r="P24" s="14">
        <v>14921.6</v>
      </c>
      <c r="Q24" s="53">
        <v>11926647.029999999</v>
      </c>
      <c r="R24" s="53">
        <v>-3573047.03</v>
      </c>
      <c r="S24" s="54">
        <v>1.427725415389772</v>
      </c>
      <c r="T24" s="53">
        <v>-3573047.03</v>
      </c>
      <c r="U24" s="54">
        <v>1.427725415389772</v>
      </c>
      <c r="V24" s="53">
        <v>0</v>
      </c>
      <c r="W24" s="54"/>
    </row>
    <row r="25" spans="1:23" ht="79.5" customHeight="1" outlineLevel="3" x14ac:dyDescent="0.25">
      <c r="A25" s="52" t="s">
        <v>25</v>
      </c>
      <c r="B25" s="7" t="s">
        <v>83</v>
      </c>
      <c r="C25" s="3" t="s">
        <v>25</v>
      </c>
      <c r="D25" s="4"/>
      <c r="E25" s="3"/>
      <c r="F25" s="3"/>
      <c r="G25" s="3"/>
      <c r="H25" s="3"/>
      <c r="I25" s="3"/>
      <c r="J25" s="3"/>
      <c r="K25" s="3"/>
      <c r="L25" s="3"/>
      <c r="M25" s="5">
        <v>0</v>
      </c>
      <c r="N25" s="5">
        <v>597100</v>
      </c>
      <c r="O25" s="5">
        <v>200000</v>
      </c>
      <c r="P25" s="14">
        <v>1200</v>
      </c>
      <c r="Q25" s="53">
        <v>1039927.85</v>
      </c>
      <c r="R25" s="53">
        <v>-242827.85</v>
      </c>
      <c r="S25" s="54">
        <v>1.3046391293438715</v>
      </c>
      <c r="T25" s="53">
        <v>-242827.85</v>
      </c>
      <c r="U25" s="54">
        <v>1.3046391293438715</v>
      </c>
      <c r="V25" s="53">
        <v>0</v>
      </c>
      <c r="W25" s="54"/>
    </row>
    <row r="26" spans="1:23" ht="79.5" customHeight="1" outlineLevel="3" x14ac:dyDescent="0.25">
      <c r="A26" s="52"/>
      <c r="B26" s="7" t="s">
        <v>118</v>
      </c>
      <c r="C26" s="59" t="s">
        <v>119</v>
      </c>
      <c r="D26" s="4"/>
      <c r="E26" s="3"/>
      <c r="F26" s="3"/>
      <c r="G26" s="3"/>
      <c r="H26" s="3"/>
      <c r="I26" s="3"/>
      <c r="J26" s="3"/>
      <c r="K26" s="3"/>
      <c r="L26" s="3"/>
      <c r="M26" s="5"/>
      <c r="N26" s="5"/>
      <c r="O26" s="5"/>
      <c r="P26" s="14">
        <v>35</v>
      </c>
      <c r="Q26" s="53"/>
      <c r="R26" s="53"/>
      <c r="S26" s="54"/>
      <c r="T26" s="53"/>
      <c r="U26" s="54"/>
      <c r="V26" s="53"/>
      <c r="W26" s="54"/>
    </row>
    <row r="27" spans="1:23" ht="78.75" hidden="1" outlineLevel="3" x14ac:dyDescent="0.25">
      <c r="A27" s="52" t="s">
        <v>26</v>
      </c>
      <c r="B27" s="7" t="s">
        <v>85</v>
      </c>
      <c r="C27" s="3" t="s">
        <v>26</v>
      </c>
      <c r="D27" s="4"/>
      <c r="E27" s="3"/>
      <c r="F27" s="3"/>
      <c r="G27" s="3"/>
      <c r="H27" s="3"/>
      <c r="I27" s="3"/>
      <c r="J27" s="3"/>
      <c r="K27" s="3"/>
      <c r="L27" s="3"/>
      <c r="M27" s="5">
        <v>0</v>
      </c>
      <c r="N27" s="5">
        <v>0</v>
      </c>
      <c r="O27" s="5">
        <v>0</v>
      </c>
      <c r="P27" s="14">
        <v>0</v>
      </c>
      <c r="Q27" s="53">
        <v>25000</v>
      </c>
      <c r="R27" s="53">
        <v>-25000</v>
      </c>
      <c r="S27" s="54"/>
      <c r="T27" s="53">
        <v>-25000</v>
      </c>
      <c r="U27" s="54"/>
      <c r="V27" s="53">
        <v>0</v>
      </c>
      <c r="W27" s="54"/>
    </row>
    <row r="28" spans="1:23" outlineLevel="1" collapsed="1" x14ac:dyDescent="0.25">
      <c r="A28" s="52" t="s">
        <v>27</v>
      </c>
      <c r="B28" s="11" t="s">
        <v>87</v>
      </c>
      <c r="C28" s="8" t="s">
        <v>27</v>
      </c>
      <c r="D28" s="9"/>
      <c r="E28" s="8"/>
      <c r="F28" s="8"/>
      <c r="G28" s="8"/>
      <c r="H28" s="8"/>
      <c r="I28" s="8"/>
      <c r="J28" s="8"/>
      <c r="K28" s="8"/>
      <c r="L28" s="8"/>
      <c r="M28" s="10">
        <v>0</v>
      </c>
      <c r="N28" s="10">
        <v>8080800</v>
      </c>
      <c r="O28" s="10">
        <v>0</v>
      </c>
      <c r="P28" s="13">
        <f>P29+P30+P31+P32</f>
        <v>21000</v>
      </c>
      <c r="Q28" s="53">
        <v>4210555.29</v>
      </c>
      <c r="R28" s="53">
        <v>3870244.71</v>
      </c>
      <c r="S28" s="54">
        <v>0.52105673819423814</v>
      </c>
      <c r="T28" s="53">
        <v>3870244.71</v>
      </c>
      <c r="U28" s="54">
        <v>0.52105673819423814</v>
      </c>
      <c r="V28" s="53">
        <v>0</v>
      </c>
      <c r="W28" s="54"/>
    </row>
    <row r="29" spans="1:23" ht="31.5" outlineLevel="3" x14ac:dyDescent="0.25">
      <c r="A29" s="52" t="s">
        <v>28</v>
      </c>
      <c r="B29" s="7" t="s">
        <v>86</v>
      </c>
      <c r="C29" s="3" t="s">
        <v>28</v>
      </c>
      <c r="D29" s="4"/>
      <c r="E29" s="3"/>
      <c r="F29" s="3"/>
      <c r="G29" s="3"/>
      <c r="H29" s="3"/>
      <c r="I29" s="3"/>
      <c r="J29" s="3"/>
      <c r="K29" s="3"/>
      <c r="L29" s="3"/>
      <c r="M29" s="5">
        <v>0</v>
      </c>
      <c r="N29" s="5">
        <v>473200</v>
      </c>
      <c r="O29" s="5">
        <v>0</v>
      </c>
      <c r="P29" s="14">
        <v>531.1</v>
      </c>
      <c r="Q29" s="53">
        <v>403524.71</v>
      </c>
      <c r="R29" s="53">
        <v>69675.289999999994</v>
      </c>
      <c r="S29" s="54">
        <v>0.85275720625528317</v>
      </c>
      <c r="T29" s="53">
        <v>69675.289999999994</v>
      </c>
      <c r="U29" s="54">
        <v>0.85275720625528317</v>
      </c>
      <c r="V29" s="53">
        <v>0</v>
      </c>
      <c r="W29" s="54"/>
    </row>
    <row r="30" spans="1:23" outlineLevel="3" x14ac:dyDescent="0.25">
      <c r="A30" s="52" t="s">
        <v>29</v>
      </c>
      <c r="B30" s="7" t="s">
        <v>88</v>
      </c>
      <c r="C30" s="3" t="s">
        <v>29</v>
      </c>
      <c r="D30" s="4"/>
      <c r="E30" s="3"/>
      <c r="F30" s="3"/>
      <c r="G30" s="3"/>
      <c r="H30" s="3"/>
      <c r="I30" s="3"/>
      <c r="J30" s="3"/>
      <c r="K30" s="3"/>
      <c r="L30" s="3"/>
      <c r="M30" s="5">
        <v>0</v>
      </c>
      <c r="N30" s="5">
        <v>327600</v>
      </c>
      <c r="O30" s="5">
        <v>0</v>
      </c>
      <c r="P30" s="14">
        <v>176.3</v>
      </c>
      <c r="Q30" s="53">
        <v>235892.58</v>
      </c>
      <c r="R30" s="53">
        <v>91707.42</v>
      </c>
      <c r="S30" s="54">
        <v>0.72006282051282056</v>
      </c>
      <c r="T30" s="53">
        <v>91707.42</v>
      </c>
      <c r="U30" s="54">
        <v>0.72006282051282056</v>
      </c>
      <c r="V30" s="53">
        <v>0</v>
      </c>
      <c r="W30" s="54"/>
    </row>
    <row r="31" spans="1:23" outlineLevel="3" x14ac:dyDescent="0.25">
      <c r="A31" s="52" t="s">
        <v>30</v>
      </c>
      <c r="B31" s="7" t="s">
        <v>89</v>
      </c>
      <c r="C31" s="3" t="s">
        <v>30</v>
      </c>
      <c r="D31" s="4"/>
      <c r="E31" s="3"/>
      <c r="F31" s="3"/>
      <c r="G31" s="3"/>
      <c r="H31" s="3"/>
      <c r="I31" s="3"/>
      <c r="J31" s="3"/>
      <c r="K31" s="3"/>
      <c r="L31" s="3"/>
      <c r="M31" s="5">
        <v>0</v>
      </c>
      <c r="N31" s="5">
        <v>2912000</v>
      </c>
      <c r="O31" s="5">
        <v>0</v>
      </c>
      <c r="P31" s="14">
        <v>18338.599999999999</v>
      </c>
      <c r="Q31" s="53">
        <v>3224349.73</v>
      </c>
      <c r="R31" s="53">
        <v>-312349.73</v>
      </c>
      <c r="S31" s="54">
        <v>1.1072629567307692</v>
      </c>
      <c r="T31" s="53">
        <v>-312349.73</v>
      </c>
      <c r="U31" s="54">
        <v>1.1072629567307692</v>
      </c>
      <c r="V31" s="53">
        <v>0</v>
      </c>
      <c r="W31" s="54"/>
    </row>
    <row r="32" spans="1:23" outlineLevel="3" x14ac:dyDescent="0.25">
      <c r="A32" s="52" t="s">
        <v>31</v>
      </c>
      <c r="B32" s="7" t="s">
        <v>90</v>
      </c>
      <c r="C32" s="3" t="s">
        <v>31</v>
      </c>
      <c r="D32" s="4"/>
      <c r="E32" s="3"/>
      <c r="F32" s="3"/>
      <c r="G32" s="3"/>
      <c r="H32" s="3"/>
      <c r="I32" s="3"/>
      <c r="J32" s="3"/>
      <c r="K32" s="3"/>
      <c r="L32" s="3"/>
      <c r="M32" s="5">
        <v>0</v>
      </c>
      <c r="N32" s="5">
        <v>4368000</v>
      </c>
      <c r="O32" s="5">
        <v>0</v>
      </c>
      <c r="P32" s="14">
        <v>1954</v>
      </c>
      <c r="Q32" s="53">
        <v>346788.27</v>
      </c>
      <c r="R32" s="53">
        <v>4021211.73</v>
      </c>
      <c r="S32" s="54">
        <v>7.9392918956043959E-2</v>
      </c>
      <c r="T32" s="53">
        <v>4021211.73</v>
      </c>
      <c r="U32" s="54">
        <v>7.9392918956043959E-2</v>
      </c>
      <c r="V32" s="53">
        <v>0</v>
      </c>
      <c r="W32" s="54"/>
    </row>
    <row r="33" spans="1:24" ht="31.5" outlineLevel="1" x14ac:dyDescent="0.25">
      <c r="A33" s="52" t="s">
        <v>32</v>
      </c>
      <c r="B33" s="11" t="s">
        <v>94</v>
      </c>
      <c r="C33" s="8" t="s">
        <v>32</v>
      </c>
      <c r="D33" s="9"/>
      <c r="E33" s="8"/>
      <c r="F33" s="8"/>
      <c r="G33" s="8"/>
      <c r="H33" s="8"/>
      <c r="I33" s="8"/>
      <c r="J33" s="8"/>
      <c r="K33" s="8"/>
      <c r="L33" s="8"/>
      <c r="M33" s="10">
        <v>0</v>
      </c>
      <c r="N33" s="10">
        <v>0</v>
      </c>
      <c r="O33" s="10">
        <v>0</v>
      </c>
      <c r="P33" s="13">
        <v>99.5</v>
      </c>
      <c r="Q33" s="53">
        <v>128666</v>
      </c>
      <c r="R33" s="53">
        <v>-128666</v>
      </c>
      <c r="S33" s="54"/>
      <c r="T33" s="53">
        <v>-128666</v>
      </c>
      <c r="U33" s="54"/>
      <c r="V33" s="53">
        <v>0</v>
      </c>
      <c r="W33" s="54"/>
    </row>
    <row r="34" spans="1:24" outlineLevel="2" x14ac:dyDescent="0.25">
      <c r="A34" s="52" t="s">
        <v>33</v>
      </c>
      <c r="B34" s="7" t="s">
        <v>91</v>
      </c>
      <c r="C34" s="3" t="s">
        <v>33</v>
      </c>
      <c r="D34" s="4"/>
      <c r="E34" s="3"/>
      <c r="F34" s="3"/>
      <c r="G34" s="3"/>
      <c r="H34" s="3"/>
      <c r="I34" s="3"/>
      <c r="J34" s="3"/>
      <c r="K34" s="3"/>
      <c r="L34" s="3"/>
      <c r="M34" s="5">
        <v>0</v>
      </c>
      <c r="N34" s="5">
        <v>0</v>
      </c>
      <c r="O34" s="5">
        <v>0</v>
      </c>
      <c r="P34" s="14">
        <v>99.5</v>
      </c>
      <c r="Q34" s="53">
        <v>128666</v>
      </c>
      <c r="R34" s="53">
        <v>-128666</v>
      </c>
      <c r="S34" s="54"/>
      <c r="T34" s="53">
        <v>-128666</v>
      </c>
      <c r="U34" s="54"/>
      <c r="V34" s="53">
        <v>0</v>
      </c>
      <c r="W34" s="54"/>
    </row>
    <row r="35" spans="1:24" ht="31.5" outlineLevel="3" x14ac:dyDescent="0.25">
      <c r="A35" s="52" t="s">
        <v>34</v>
      </c>
      <c r="B35" s="7" t="s">
        <v>92</v>
      </c>
      <c r="C35" s="3" t="s">
        <v>34</v>
      </c>
      <c r="D35" s="4"/>
      <c r="E35" s="3"/>
      <c r="F35" s="3"/>
      <c r="G35" s="3"/>
      <c r="H35" s="3"/>
      <c r="I35" s="3"/>
      <c r="J35" s="3"/>
      <c r="K35" s="3"/>
      <c r="L35" s="3"/>
      <c r="M35" s="5">
        <v>0</v>
      </c>
      <c r="N35" s="5">
        <v>0</v>
      </c>
      <c r="O35" s="5">
        <v>0</v>
      </c>
      <c r="P35" s="14">
        <v>99.5</v>
      </c>
      <c r="Q35" s="53">
        <v>128666</v>
      </c>
      <c r="R35" s="53">
        <v>-128666</v>
      </c>
      <c r="S35" s="54"/>
      <c r="T35" s="53">
        <v>-128666</v>
      </c>
      <c r="U35" s="54"/>
      <c r="V35" s="53">
        <v>0</v>
      </c>
      <c r="W35" s="54"/>
    </row>
    <row r="36" spans="1:24" ht="31.5" outlineLevel="1" x14ac:dyDescent="0.25">
      <c r="A36" s="52" t="s">
        <v>35</v>
      </c>
      <c r="B36" s="11" t="s">
        <v>93</v>
      </c>
      <c r="C36" s="8" t="s">
        <v>35</v>
      </c>
      <c r="D36" s="9"/>
      <c r="E36" s="8"/>
      <c r="F36" s="8"/>
      <c r="G36" s="8"/>
      <c r="H36" s="8"/>
      <c r="I36" s="8"/>
      <c r="J36" s="8"/>
      <c r="K36" s="8"/>
      <c r="L36" s="8"/>
      <c r="M36" s="10">
        <v>0</v>
      </c>
      <c r="N36" s="10">
        <v>0</v>
      </c>
      <c r="O36" s="10">
        <v>18539844.079999998</v>
      </c>
      <c r="P36" s="13">
        <f>P37</f>
        <v>32500</v>
      </c>
      <c r="Q36" s="53">
        <v>22340514.809999999</v>
      </c>
      <c r="R36" s="53">
        <v>-3800670.73</v>
      </c>
      <c r="S36" s="54">
        <v>1.2050001452870902</v>
      </c>
      <c r="T36" s="53">
        <v>-3800670.73</v>
      </c>
      <c r="U36" s="54">
        <v>1.2050001452870902</v>
      </c>
      <c r="V36" s="53">
        <v>0</v>
      </c>
      <c r="W36" s="54"/>
    </row>
    <row r="37" spans="1:24" ht="63" outlineLevel="3" x14ac:dyDescent="0.25">
      <c r="A37" s="52" t="s">
        <v>36</v>
      </c>
      <c r="B37" s="7" t="s">
        <v>95</v>
      </c>
      <c r="C37" s="3" t="s">
        <v>36</v>
      </c>
      <c r="D37" s="4"/>
      <c r="E37" s="3"/>
      <c r="F37" s="3"/>
      <c r="G37" s="3"/>
      <c r="H37" s="3"/>
      <c r="I37" s="3"/>
      <c r="J37" s="3"/>
      <c r="K37" s="3"/>
      <c r="L37" s="3"/>
      <c r="M37" s="5">
        <v>0</v>
      </c>
      <c r="N37" s="5">
        <v>0</v>
      </c>
      <c r="O37" s="5">
        <v>18400344.079999998</v>
      </c>
      <c r="P37" s="14">
        <v>32500</v>
      </c>
      <c r="Q37" s="53">
        <v>22296561.809999999</v>
      </c>
      <c r="R37" s="53">
        <v>-3896217.73</v>
      </c>
      <c r="S37" s="54">
        <v>1.2117470039179832</v>
      </c>
      <c r="T37" s="53">
        <v>-3896217.73</v>
      </c>
      <c r="U37" s="54">
        <v>1.2117470039179832</v>
      </c>
      <c r="V37" s="53">
        <v>0</v>
      </c>
      <c r="W37" s="54"/>
    </row>
    <row r="38" spans="1:24" outlineLevel="1" x14ac:dyDescent="0.25">
      <c r="A38" s="52" t="s">
        <v>37</v>
      </c>
      <c r="B38" s="11" t="s">
        <v>96</v>
      </c>
      <c r="C38" s="8" t="s">
        <v>37</v>
      </c>
      <c r="D38" s="9"/>
      <c r="E38" s="8"/>
      <c r="F38" s="8"/>
      <c r="G38" s="8"/>
      <c r="H38" s="8"/>
      <c r="I38" s="8"/>
      <c r="J38" s="8"/>
      <c r="K38" s="8"/>
      <c r="L38" s="8"/>
      <c r="M38" s="10">
        <v>0</v>
      </c>
      <c r="N38" s="10">
        <v>597190</v>
      </c>
      <c r="O38" s="10">
        <v>1875000</v>
      </c>
      <c r="P38" s="13">
        <v>3500</v>
      </c>
      <c r="Q38" s="53">
        <v>3082704.26</v>
      </c>
      <c r="R38" s="53">
        <v>-610514.26</v>
      </c>
      <c r="S38" s="54">
        <v>1.2469528070253499</v>
      </c>
      <c r="T38" s="53">
        <v>-610514.26</v>
      </c>
      <c r="U38" s="54">
        <v>1.2469528070253499</v>
      </c>
      <c r="V38" s="53">
        <v>0</v>
      </c>
      <c r="W38" s="54"/>
    </row>
    <row r="39" spans="1:24" outlineLevel="1" x14ac:dyDescent="0.25">
      <c r="A39" s="52" t="s">
        <v>38</v>
      </c>
      <c r="B39" s="11" t="s">
        <v>97</v>
      </c>
      <c r="C39" s="8" t="s">
        <v>38</v>
      </c>
      <c r="D39" s="9"/>
      <c r="E39" s="8"/>
      <c r="F39" s="8"/>
      <c r="G39" s="8"/>
      <c r="H39" s="8"/>
      <c r="I39" s="8"/>
      <c r="J39" s="8"/>
      <c r="K39" s="8"/>
      <c r="L39" s="8"/>
      <c r="M39" s="10">
        <v>0</v>
      </c>
      <c r="N39" s="10">
        <v>0</v>
      </c>
      <c r="O39" s="10">
        <v>0</v>
      </c>
      <c r="P39" s="16" t="s">
        <v>115</v>
      </c>
      <c r="Q39" s="53">
        <v>1621.62</v>
      </c>
      <c r="R39" s="53">
        <v>-1621.62</v>
      </c>
      <c r="S39" s="54"/>
      <c r="T39" s="53">
        <v>-1621.62</v>
      </c>
      <c r="U39" s="54"/>
      <c r="V39" s="53">
        <v>0</v>
      </c>
      <c r="W39" s="54"/>
    </row>
    <row r="40" spans="1:24" ht="31.5" outlineLevel="3" x14ac:dyDescent="0.25">
      <c r="A40" s="52" t="s">
        <v>39</v>
      </c>
      <c r="B40" s="7" t="s">
        <v>98</v>
      </c>
      <c r="C40" s="3" t="s">
        <v>39</v>
      </c>
      <c r="D40" s="4"/>
      <c r="E40" s="3"/>
      <c r="F40" s="3"/>
      <c r="G40" s="3"/>
      <c r="H40" s="3"/>
      <c r="I40" s="3"/>
      <c r="J40" s="3"/>
      <c r="K40" s="3"/>
      <c r="L40" s="3"/>
      <c r="M40" s="5">
        <v>0</v>
      </c>
      <c r="N40" s="5">
        <v>0</v>
      </c>
      <c r="O40" s="5">
        <v>0</v>
      </c>
      <c r="P40" s="17" t="s">
        <v>115</v>
      </c>
      <c r="Q40" s="53">
        <v>1621.62</v>
      </c>
      <c r="R40" s="53">
        <v>-1621.62</v>
      </c>
      <c r="S40" s="54"/>
      <c r="T40" s="53">
        <v>-1621.62</v>
      </c>
      <c r="U40" s="54"/>
      <c r="V40" s="53">
        <v>0</v>
      </c>
      <c r="W40" s="54"/>
    </row>
    <row r="41" spans="1:24" x14ac:dyDescent="0.25">
      <c r="A41" s="52" t="s">
        <v>40</v>
      </c>
      <c r="B41" s="11" t="s">
        <v>99</v>
      </c>
      <c r="C41" s="8" t="s">
        <v>40</v>
      </c>
      <c r="D41" s="9"/>
      <c r="E41" s="8"/>
      <c r="F41" s="8"/>
      <c r="G41" s="8"/>
      <c r="H41" s="8"/>
      <c r="I41" s="8"/>
      <c r="J41" s="8"/>
      <c r="K41" s="8"/>
      <c r="L41" s="8"/>
      <c r="M41" s="10">
        <v>0</v>
      </c>
      <c r="N41" s="10">
        <v>535505300</v>
      </c>
      <c r="O41" s="10">
        <v>151269089.19999999</v>
      </c>
      <c r="P41" s="13">
        <v>792419.1</v>
      </c>
      <c r="Q41" s="53">
        <v>574005749.28999996</v>
      </c>
      <c r="R41" s="53">
        <v>112768639.91</v>
      </c>
      <c r="S41" s="54">
        <v>0.83579958472044902</v>
      </c>
      <c r="T41" s="53">
        <v>112768639.91</v>
      </c>
      <c r="U41" s="54">
        <v>0.83579958472044902</v>
      </c>
      <c r="V41" s="53">
        <v>0</v>
      </c>
      <c r="W41" s="54"/>
    </row>
    <row r="42" spans="1:24" ht="31.5" outlineLevel="1" x14ac:dyDescent="0.25">
      <c r="A42" s="52" t="s">
        <v>41</v>
      </c>
      <c r="B42" s="11" t="s">
        <v>100</v>
      </c>
      <c r="C42" s="8" t="s">
        <v>41</v>
      </c>
      <c r="D42" s="9"/>
      <c r="E42" s="8"/>
      <c r="F42" s="8"/>
      <c r="G42" s="8"/>
      <c r="H42" s="8"/>
      <c r="I42" s="8"/>
      <c r="J42" s="8"/>
      <c r="K42" s="8"/>
      <c r="L42" s="8"/>
      <c r="M42" s="10">
        <v>0</v>
      </c>
      <c r="N42" s="10">
        <v>535505300</v>
      </c>
      <c r="O42" s="10">
        <v>151269644.81</v>
      </c>
      <c r="P42" s="13">
        <v>791439.3</v>
      </c>
      <c r="Q42" s="53">
        <v>574006304.89999998</v>
      </c>
      <c r="R42" s="53">
        <v>112768639.91</v>
      </c>
      <c r="S42" s="54">
        <v>0.83579971756075344</v>
      </c>
      <c r="T42" s="53">
        <v>112768639.91</v>
      </c>
      <c r="U42" s="54">
        <v>0.83579971756075344</v>
      </c>
      <c r="V42" s="53">
        <v>0</v>
      </c>
      <c r="W42" s="54"/>
      <c r="X42" s="41"/>
    </row>
    <row r="43" spans="1:24" ht="28.5" customHeight="1" outlineLevel="3" x14ac:dyDescent="0.25">
      <c r="A43" s="52" t="s">
        <v>43</v>
      </c>
      <c r="B43" s="60" t="s">
        <v>101</v>
      </c>
      <c r="C43" s="3" t="s">
        <v>42</v>
      </c>
      <c r="D43" s="4"/>
      <c r="E43" s="3"/>
      <c r="F43" s="3"/>
      <c r="G43" s="3"/>
      <c r="H43" s="3"/>
      <c r="I43" s="3"/>
      <c r="J43" s="3"/>
      <c r="K43" s="3"/>
      <c r="L43" s="3"/>
      <c r="M43" s="5">
        <v>0</v>
      </c>
      <c r="N43" s="5">
        <v>0</v>
      </c>
      <c r="O43" s="5">
        <v>6730263</v>
      </c>
      <c r="P43" s="14">
        <v>85931</v>
      </c>
      <c r="Q43" s="53">
        <v>6730263</v>
      </c>
      <c r="R43" s="53">
        <v>0</v>
      </c>
      <c r="S43" s="54">
        <v>1</v>
      </c>
      <c r="T43" s="53">
        <v>0</v>
      </c>
      <c r="U43" s="54">
        <v>1</v>
      </c>
      <c r="V43" s="53">
        <v>0</v>
      </c>
      <c r="W43" s="54"/>
    </row>
    <row r="44" spans="1:24" ht="31.5" outlineLevel="3" x14ac:dyDescent="0.25">
      <c r="A44" s="52" t="s">
        <v>44</v>
      </c>
      <c r="B44" s="60" t="s">
        <v>131</v>
      </c>
      <c r="C44" s="3" t="s">
        <v>122</v>
      </c>
      <c r="D44" s="4"/>
      <c r="E44" s="3"/>
      <c r="F44" s="3"/>
      <c r="G44" s="3"/>
      <c r="H44" s="3"/>
      <c r="I44" s="3"/>
      <c r="J44" s="3"/>
      <c r="K44" s="3"/>
      <c r="L44" s="3"/>
      <c r="M44" s="5">
        <v>0</v>
      </c>
      <c r="N44" s="5">
        <v>0</v>
      </c>
      <c r="O44" s="5">
        <v>20055800</v>
      </c>
      <c r="P44" s="14">
        <v>11947</v>
      </c>
      <c r="Q44" s="53">
        <v>15894726.300000001</v>
      </c>
      <c r="R44" s="53">
        <v>4161073.7</v>
      </c>
      <c r="S44" s="54">
        <v>0.79252516977632403</v>
      </c>
      <c r="T44" s="53">
        <v>4161073.7</v>
      </c>
      <c r="U44" s="54">
        <v>0.79252516977632403</v>
      </c>
      <c r="V44" s="53">
        <v>0</v>
      </c>
      <c r="W44" s="54"/>
    </row>
    <row r="45" spans="1:24" ht="78.75" outlineLevel="3" x14ac:dyDescent="0.25">
      <c r="A45" s="52" t="s">
        <v>46</v>
      </c>
      <c r="B45" s="60" t="s">
        <v>132</v>
      </c>
      <c r="C45" s="3" t="s">
        <v>123</v>
      </c>
      <c r="D45" s="4"/>
      <c r="E45" s="3"/>
      <c r="F45" s="3"/>
      <c r="G45" s="3"/>
      <c r="H45" s="3"/>
      <c r="I45" s="3"/>
      <c r="J45" s="3"/>
      <c r="K45" s="3"/>
      <c r="L45" s="3"/>
      <c r="M45" s="5">
        <v>0</v>
      </c>
      <c r="N45" s="5">
        <v>0</v>
      </c>
      <c r="O45" s="5">
        <v>1148461.5900000001</v>
      </c>
      <c r="P45" s="14">
        <v>7429.9380000000001</v>
      </c>
      <c r="Q45" s="53">
        <v>1148461.5900000001</v>
      </c>
      <c r="R45" s="53">
        <v>0</v>
      </c>
      <c r="S45" s="54">
        <v>1</v>
      </c>
      <c r="T45" s="53">
        <v>0</v>
      </c>
      <c r="U45" s="54">
        <v>1</v>
      </c>
      <c r="V45" s="53">
        <v>0</v>
      </c>
      <c r="W45" s="54"/>
    </row>
    <row r="46" spans="1:24" ht="63" outlineLevel="3" x14ac:dyDescent="0.25">
      <c r="A46" s="52" t="s">
        <v>47</v>
      </c>
      <c r="B46" s="60" t="s">
        <v>102</v>
      </c>
      <c r="C46" s="3" t="s">
        <v>44</v>
      </c>
      <c r="D46" s="4"/>
      <c r="E46" s="3"/>
      <c r="F46" s="3"/>
      <c r="G46" s="3"/>
      <c r="H46" s="3"/>
      <c r="I46" s="3"/>
      <c r="J46" s="3"/>
      <c r="K46" s="3"/>
      <c r="L46" s="3"/>
      <c r="M46" s="5">
        <v>0</v>
      </c>
      <c r="N46" s="5">
        <v>0</v>
      </c>
      <c r="O46" s="5">
        <v>2585988</v>
      </c>
      <c r="P46" s="14">
        <v>24322.305</v>
      </c>
      <c r="Q46" s="53">
        <v>1575133.95</v>
      </c>
      <c r="R46" s="53">
        <v>1010854.05</v>
      </c>
      <c r="S46" s="54">
        <v>0.60910334850741765</v>
      </c>
      <c r="T46" s="53">
        <v>1010854.05</v>
      </c>
      <c r="U46" s="54">
        <v>0.60910334850741765</v>
      </c>
      <c r="V46" s="53">
        <v>0</v>
      </c>
      <c r="W46" s="54"/>
    </row>
    <row r="47" spans="1:24" ht="47.25" outlineLevel="2" x14ac:dyDescent="0.25">
      <c r="A47" s="52" t="s">
        <v>48</v>
      </c>
      <c r="B47" s="60" t="s">
        <v>103</v>
      </c>
      <c r="C47" s="3" t="s">
        <v>45</v>
      </c>
      <c r="D47" s="4"/>
      <c r="E47" s="3"/>
      <c r="F47" s="3"/>
      <c r="G47" s="3"/>
      <c r="H47" s="3"/>
      <c r="I47" s="3"/>
      <c r="J47" s="3"/>
      <c r="K47" s="3"/>
      <c r="L47" s="3"/>
      <c r="M47" s="5">
        <v>0</v>
      </c>
      <c r="N47" s="5">
        <v>0</v>
      </c>
      <c r="O47" s="5">
        <v>81453468.260000005</v>
      </c>
      <c r="P47" s="14">
        <v>1400</v>
      </c>
      <c r="Q47" s="53">
        <v>74608989.769999996</v>
      </c>
      <c r="R47" s="53">
        <v>6844478.4900000002</v>
      </c>
      <c r="S47" s="54">
        <v>0.91597069300778722</v>
      </c>
      <c r="T47" s="53">
        <v>6844478.4900000002</v>
      </c>
      <c r="U47" s="54">
        <v>0.91597069300778722</v>
      </c>
      <c r="V47" s="53">
        <v>0</v>
      </c>
      <c r="W47" s="54"/>
    </row>
    <row r="48" spans="1:24" ht="31.5" outlineLevel="2" x14ac:dyDescent="0.25">
      <c r="A48" s="52" t="s">
        <v>50</v>
      </c>
      <c r="B48" s="60" t="s">
        <v>104</v>
      </c>
      <c r="C48" s="3" t="s">
        <v>46</v>
      </c>
      <c r="D48" s="4"/>
      <c r="E48" s="3"/>
      <c r="F48" s="3"/>
      <c r="G48" s="3"/>
      <c r="H48" s="3"/>
      <c r="I48" s="3"/>
      <c r="J48" s="3"/>
      <c r="K48" s="3"/>
      <c r="L48" s="3"/>
      <c r="M48" s="5">
        <v>0</v>
      </c>
      <c r="N48" s="5">
        <v>443798100</v>
      </c>
      <c r="O48" s="5">
        <v>-890000</v>
      </c>
      <c r="P48" s="14">
        <v>1228.6622399999999</v>
      </c>
      <c r="Q48" s="53">
        <v>365100482.57999998</v>
      </c>
      <c r="R48" s="53">
        <v>77807617.420000002</v>
      </c>
      <c r="S48" s="54">
        <v>0.8243255939098878</v>
      </c>
      <c r="T48" s="53">
        <v>77807617.420000002</v>
      </c>
      <c r="U48" s="54">
        <v>0.8243255939098878</v>
      </c>
      <c r="V48" s="53">
        <v>0</v>
      </c>
      <c r="W48" s="54"/>
    </row>
    <row r="49" spans="1:23" ht="31.5" outlineLevel="3" x14ac:dyDescent="0.25">
      <c r="A49" s="52" t="s">
        <v>51</v>
      </c>
      <c r="B49" s="60" t="s">
        <v>133</v>
      </c>
      <c r="C49" s="3" t="s">
        <v>124</v>
      </c>
      <c r="D49" s="4"/>
      <c r="E49" s="3"/>
      <c r="F49" s="3"/>
      <c r="G49" s="3"/>
      <c r="H49" s="3"/>
      <c r="I49" s="3"/>
      <c r="J49" s="3"/>
      <c r="K49" s="3"/>
      <c r="L49" s="3"/>
      <c r="M49" s="5">
        <v>0</v>
      </c>
      <c r="N49" s="5">
        <v>443798100</v>
      </c>
      <c r="O49" s="5">
        <v>-890000</v>
      </c>
      <c r="P49" s="14">
        <v>9753.1319999999996</v>
      </c>
      <c r="Q49" s="53">
        <v>365100482.57999998</v>
      </c>
      <c r="R49" s="53">
        <v>77807617.420000002</v>
      </c>
      <c r="S49" s="54">
        <v>0.8243255939098878</v>
      </c>
      <c r="T49" s="53">
        <v>77807617.420000002</v>
      </c>
      <c r="U49" s="54">
        <v>0.8243255939098878</v>
      </c>
      <c r="V49" s="53">
        <v>0</v>
      </c>
      <c r="W49" s="54"/>
    </row>
    <row r="50" spans="1:23" ht="31.5" hidden="1" outlineLevel="2" x14ac:dyDescent="0.25">
      <c r="A50" s="52" t="s">
        <v>52</v>
      </c>
      <c r="B50" s="60" t="s">
        <v>121</v>
      </c>
      <c r="C50" s="3" t="s">
        <v>47</v>
      </c>
      <c r="D50" s="4"/>
      <c r="E50" s="3"/>
      <c r="F50" s="3"/>
      <c r="G50" s="3"/>
      <c r="H50" s="3"/>
      <c r="I50" s="3"/>
      <c r="J50" s="3"/>
      <c r="K50" s="3"/>
      <c r="L50" s="3"/>
      <c r="M50" s="5">
        <v>0</v>
      </c>
      <c r="N50" s="5">
        <v>1566200</v>
      </c>
      <c r="O50" s="5">
        <v>22334937.440000001</v>
      </c>
      <c r="P50" s="14">
        <v>328.73500000000001</v>
      </c>
      <c r="Q50" s="53">
        <v>17063336.239999998</v>
      </c>
      <c r="R50" s="53">
        <v>6837801.2000000002</v>
      </c>
      <c r="S50" s="54">
        <v>0.71391314672093698</v>
      </c>
      <c r="T50" s="53">
        <v>6837801.2000000002</v>
      </c>
      <c r="U50" s="54">
        <v>0.71391314672093698</v>
      </c>
      <c r="V50" s="53">
        <v>0</v>
      </c>
      <c r="W50" s="54"/>
    </row>
    <row r="51" spans="1:23" ht="31.5" outlineLevel="3" x14ac:dyDescent="0.25">
      <c r="A51" s="52" t="s">
        <v>53</v>
      </c>
      <c r="B51" s="60" t="s">
        <v>134</v>
      </c>
      <c r="C51" s="3" t="s">
        <v>125</v>
      </c>
      <c r="D51" s="4"/>
      <c r="E51" s="3"/>
      <c r="F51" s="3"/>
      <c r="G51" s="3"/>
      <c r="H51" s="3"/>
      <c r="I51" s="3"/>
      <c r="J51" s="3"/>
      <c r="K51" s="3"/>
      <c r="L51" s="3"/>
      <c r="M51" s="5">
        <v>0</v>
      </c>
      <c r="N51" s="5">
        <v>4700</v>
      </c>
      <c r="O51" s="5">
        <v>0</v>
      </c>
      <c r="P51" s="14">
        <v>634.93660999999997</v>
      </c>
      <c r="Q51" s="53">
        <v>0</v>
      </c>
      <c r="R51" s="53">
        <v>4700</v>
      </c>
      <c r="S51" s="54">
        <v>0</v>
      </c>
      <c r="T51" s="53">
        <v>4700</v>
      </c>
      <c r="U51" s="54">
        <v>0</v>
      </c>
      <c r="V51" s="53">
        <v>0</v>
      </c>
      <c r="W51" s="54"/>
    </row>
    <row r="52" spans="1:23" ht="31.5" outlineLevel="3" x14ac:dyDescent="0.25">
      <c r="A52" s="52" t="s">
        <v>54</v>
      </c>
      <c r="B52" s="60" t="s">
        <v>105</v>
      </c>
      <c r="C52" s="3" t="s">
        <v>48</v>
      </c>
      <c r="D52" s="4"/>
      <c r="E52" s="3"/>
      <c r="F52" s="3"/>
      <c r="G52" s="3"/>
      <c r="H52" s="3"/>
      <c r="I52" s="3"/>
      <c r="J52" s="3"/>
      <c r="K52" s="3"/>
      <c r="L52" s="3"/>
      <c r="M52" s="5">
        <v>0</v>
      </c>
      <c r="N52" s="5">
        <v>0</v>
      </c>
      <c r="O52" s="5">
        <v>21404900</v>
      </c>
      <c r="P52" s="14">
        <v>59442.827020000004</v>
      </c>
      <c r="Q52" s="53">
        <v>15842100</v>
      </c>
      <c r="R52" s="53">
        <v>5562800</v>
      </c>
      <c r="S52" s="54">
        <v>0.7401155810118244</v>
      </c>
      <c r="T52" s="53">
        <v>5562800</v>
      </c>
      <c r="U52" s="54">
        <v>0.7401155810118244</v>
      </c>
      <c r="V52" s="53">
        <v>0</v>
      </c>
      <c r="W52" s="54"/>
    </row>
    <row r="53" spans="1:23" outlineLevel="3" x14ac:dyDescent="0.25">
      <c r="A53" s="52" t="s">
        <v>55</v>
      </c>
      <c r="B53" s="60" t="s">
        <v>106</v>
      </c>
      <c r="C53" s="3" t="s">
        <v>49</v>
      </c>
      <c r="D53" s="4"/>
      <c r="E53" s="3"/>
      <c r="F53" s="3"/>
      <c r="G53" s="3"/>
      <c r="H53" s="3"/>
      <c r="I53" s="3"/>
      <c r="J53" s="3"/>
      <c r="K53" s="3"/>
      <c r="L53" s="3"/>
      <c r="M53" s="5">
        <v>0</v>
      </c>
      <c r="N53" s="5">
        <v>1561500</v>
      </c>
      <c r="O53" s="5">
        <v>14700</v>
      </c>
      <c r="P53" s="14">
        <v>59442.827020000004</v>
      </c>
      <c r="Q53" s="53">
        <v>1221236.24</v>
      </c>
      <c r="R53" s="53">
        <v>354963.76</v>
      </c>
      <c r="S53" s="54">
        <v>0.77479776678086543</v>
      </c>
      <c r="T53" s="53">
        <v>354963.76</v>
      </c>
      <c r="U53" s="54">
        <v>0.77479776678086543</v>
      </c>
      <c r="V53" s="53">
        <v>0</v>
      </c>
      <c r="W53" s="54"/>
    </row>
    <row r="54" spans="1:23" outlineLevel="2" x14ac:dyDescent="0.25">
      <c r="A54" s="52" t="s">
        <v>56</v>
      </c>
      <c r="B54" s="60" t="s">
        <v>107</v>
      </c>
      <c r="C54" s="3" t="s">
        <v>50</v>
      </c>
      <c r="D54" s="4"/>
      <c r="E54" s="3"/>
      <c r="F54" s="3"/>
      <c r="G54" s="3"/>
      <c r="H54" s="3"/>
      <c r="I54" s="3"/>
      <c r="J54" s="3"/>
      <c r="K54" s="3"/>
      <c r="L54" s="3"/>
      <c r="M54" s="5">
        <v>0</v>
      </c>
      <c r="N54" s="5">
        <v>0</v>
      </c>
      <c r="O54" s="5">
        <v>596661.52</v>
      </c>
      <c r="P54" s="14">
        <v>536960.33559999999</v>
      </c>
      <c r="Q54" s="53">
        <v>552654.47</v>
      </c>
      <c r="R54" s="53">
        <v>44007.05</v>
      </c>
      <c r="S54" s="54">
        <v>0.92624453140534346</v>
      </c>
      <c r="T54" s="53">
        <v>44007.05</v>
      </c>
      <c r="U54" s="54">
        <v>0.92624453140534346</v>
      </c>
      <c r="V54" s="53">
        <v>0</v>
      </c>
      <c r="W54" s="54"/>
    </row>
    <row r="55" spans="1:23" ht="31.5" outlineLevel="3" x14ac:dyDescent="0.25">
      <c r="A55" s="52" t="s">
        <v>57</v>
      </c>
      <c r="B55" s="60" t="s">
        <v>108</v>
      </c>
      <c r="C55" s="3" t="s">
        <v>51</v>
      </c>
      <c r="D55" s="4"/>
      <c r="E55" s="3"/>
      <c r="F55" s="3"/>
      <c r="G55" s="3"/>
      <c r="H55" s="3"/>
      <c r="I55" s="3"/>
      <c r="J55" s="3"/>
      <c r="K55" s="3"/>
      <c r="L55" s="3"/>
      <c r="M55" s="5">
        <v>0</v>
      </c>
      <c r="N55" s="5">
        <v>0</v>
      </c>
      <c r="O55" s="5">
        <v>596661.52</v>
      </c>
      <c r="P55" s="14">
        <v>536960.33559999999</v>
      </c>
      <c r="Q55" s="53">
        <v>552654.47</v>
      </c>
      <c r="R55" s="53">
        <v>44007.05</v>
      </c>
      <c r="S55" s="54">
        <v>0.92624453140534346</v>
      </c>
      <c r="T55" s="53">
        <v>44007.05</v>
      </c>
      <c r="U55" s="54">
        <v>0.92624453140534346</v>
      </c>
      <c r="V55" s="53">
        <v>0</v>
      </c>
      <c r="W55" s="54"/>
    </row>
    <row r="56" spans="1:23" ht="63" outlineLevel="3" x14ac:dyDescent="0.25">
      <c r="A56" s="52" t="s">
        <v>59</v>
      </c>
      <c r="B56" s="60" t="s">
        <v>135</v>
      </c>
      <c r="C56" s="3" t="s">
        <v>126</v>
      </c>
      <c r="D56" s="4"/>
      <c r="E56" s="3"/>
      <c r="F56" s="3"/>
      <c r="G56" s="3"/>
      <c r="H56" s="3"/>
      <c r="I56" s="3"/>
      <c r="J56" s="3"/>
      <c r="K56" s="3"/>
      <c r="L56" s="3"/>
      <c r="M56" s="5">
        <v>0</v>
      </c>
      <c r="N56" s="5">
        <v>0</v>
      </c>
      <c r="O56" s="5">
        <v>343072.42</v>
      </c>
      <c r="P56" s="14">
        <v>23907.42</v>
      </c>
      <c r="Q56" s="53">
        <v>343072.42</v>
      </c>
      <c r="R56" s="53">
        <v>0</v>
      </c>
      <c r="S56" s="54">
        <v>1</v>
      </c>
      <c r="T56" s="53">
        <v>0</v>
      </c>
      <c r="U56" s="54">
        <v>1</v>
      </c>
      <c r="V56" s="53">
        <v>0</v>
      </c>
      <c r="W56" s="54"/>
    </row>
    <row r="57" spans="1:23" ht="63" outlineLevel="1" x14ac:dyDescent="0.25">
      <c r="A57" s="52" t="s">
        <v>60</v>
      </c>
      <c r="B57" s="61" t="s">
        <v>109</v>
      </c>
      <c r="C57" s="3" t="s">
        <v>53</v>
      </c>
      <c r="D57" s="4"/>
      <c r="E57" s="3"/>
      <c r="F57" s="3"/>
      <c r="G57" s="3"/>
      <c r="H57" s="3"/>
      <c r="I57" s="3"/>
      <c r="J57" s="3"/>
      <c r="K57" s="3"/>
      <c r="L57" s="3"/>
      <c r="M57" s="5">
        <v>0</v>
      </c>
      <c r="N57" s="5">
        <v>0</v>
      </c>
      <c r="O57" s="5">
        <v>-343628.03</v>
      </c>
      <c r="P57" s="14">
        <v>1.03</v>
      </c>
      <c r="Q57" s="53">
        <v>-343628.03</v>
      </c>
      <c r="R57" s="53">
        <v>0</v>
      </c>
      <c r="S57" s="54">
        <v>1</v>
      </c>
      <c r="T57" s="53">
        <v>0</v>
      </c>
      <c r="U57" s="54">
        <v>1</v>
      </c>
      <c r="V57" s="53">
        <v>0</v>
      </c>
      <c r="W57" s="54"/>
    </row>
    <row r="58" spans="1:23" ht="51.75" customHeight="1" outlineLevel="3" x14ac:dyDescent="0.25">
      <c r="A58" s="55" t="s">
        <v>61</v>
      </c>
      <c r="B58" s="62" t="s">
        <v>110</v>
      </c>
      <c r="C58" s="32" t="s">
        <v>54</v>
      </c>
      <c r="D58" s="33"/>
      <c r="E58" s="34"/>
      <c r="F58" s="34"/>
      <c r="G58" s="34"/>
      <c r="H58" s="34"/>
      <c r="I58" s="34"/>
      <c r="J58" s="34"/>
      <c r="K58" s="34"/>
      <c r="L58" s="34"/>
      <c r="M58" s="35">
        <v>0</v>
      </c>
      <c r="N58" s="35">
        <v>0</v>
      </c>
      <c r="O58" s="35">
        <v>-343628.03</v>
      </c>
      <c r="P58" s="38">
        <v>22420.400000000001</v>
      </c>
      <c r="Q58" s="53">
        <v>-343628.03</v>
      </c>
      <c r="R58" s="53">
        <v>0</v>
      </c>
      <c r="S58" s="54">
        <v>1</v>
      </c>
      <c r="T58" s="53">
        <v>0</v>
      </c>
      <c r="U58" s="54">
        <v>1</v>
      </c>
      <c r="V58" s="53">
        <v>0</v>
      </c>
      <c r="W58" s="54"/>
    </row>
    <row r="59" spans="1:23" ht="15.75" customHeight="1" x14ac:dyDescent="0.25">
      <c r="A59" s="56"/>
      <c r="B59" s="63" t="s">
        <v>111</v>
      </c>
      <c r="C59" s="36" t="s">
        <v>55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9">
        <v>1626.67</v>
      </c>
      <c r="Q59" s="56" t="s">
        <v>1</v>
      </c>
      <c r="R59" s="56"/>
      <c r="S59" s="56"/>
      <c r="T59" s="56"/>
      <c r="U59" s="56"/>
      <c r="V59" s="56"/>
      <c r="W59" s="56"/>
    </row>
    <row r="60" spans="1:23" x14ac:dyDescent="0.25">
      <c r="A60" s="57"/>
      <c r="B60" s="63" t="s">
        <v>112</v>
      </c>
      <c r="C60" s="37" t="s">
        <v>56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0">
        <v>624.97212999999999</v>
      </c>
      <c r="Q60" s="42"/>
      <c r="R60" s="42"/>
      <c r="S60" s="42"/>
      <c r="T60" s="42"/>
      <c r="U60" s="42"/>
      <c r="V60" s="42"/>
      <c r="W60" s="42"/>
    </row>
    <row r="61" spans="1:23" ht="63" x14ac:dyDescent="0.25">
      <c r="A61" s="57"/>
      <c r="B61" s="63" t="s">
        <v>113</v>
      </c>
      <c r="C61" s="37" t="s">
        <v>57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40">
        <v>624.97212999999999</v>
      </c>
      <c r="Q61" s="42"/>
      <c r="R61" s="42"/>
      <c r="S61" s="42"/>
      <c r="T61" s="42"/>
      <c r="U61" s="42"/>
      <c r="V61" s="42"/>
      <c r="W61" s="42"/>
    </row>
    <row r="62" spans="1:23" ht="63" x14ac:dyDescent="0.25">
      <c r="A62" s="57"/>
      <c r="B62" s="63" t="s">
        <v>138</v>
      </c>
      <c r="C62" s="37" t="s">
        <v>127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0">
        <v>848.7</v>
      </c>
      <c r="Q62" s="42"/>
      <c r="R62" s="42"/>
      <c r="S62" s="42"/>
      <c r="T62" s="42"/>
      <c r="U62" s="42"/>
      <c r="V62" s="42"/>
      <c r="W62" s="42"/>
    </row>
    <row r="63" spans="1:23" ht="31.5" x14ac:dyDescent="0.25">
      <c r="A63" s="57"/>
      <c r="B63" s="63" t="s">
        <v>137</v>
      </c>
      <c r="C63" s="37" t="s">
        <v>128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40">
        <v>921</v>
      </c>
      <c r="Q63" s="42"/>
      <c r="R63" s="42"/>
      <c r="S63" s="42"/>
      <c r="T63" s="42"/>
      <c r="U63" s="42"/>
      <c r="V63" s="42"/>
      <c r="W63" s="42"/>
    </row>
    <row r="64" spans="1:23" ht="31.5" x14ac:dyDescent="0.25">
      <c r="A64" s="57"/>
      <c r="B64" s="63" t="s">
        <v>136</v>
      </c>
      <c r="C64" s="37" t="s">
        <v>129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0">
        <v>921</v>
      </c>
      <c r="Q64" s="42"/>
      <c r="R64" s="42"/>
      <c r="S64" s="42"/>
      <c r="T64" s="42"/>
      <c r="U64" s="42"/>
      <c r="V64" s="42"/>
      <c r="W64" s="42"/>
    </row>
    <row r="65" spans="1:23" ht="63" x14ac:dyDescent="0.25">
      <c r="A65" s="57"/>
      <c r="B65" s="63" t="s">
        <v>114</v>
      </c>
      <c r="C65" s="37" t="s">
        <v>58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0">
        <v>2038.9338</v>
      </c>
      <c r="Q65" s="42"/>
      <c r="R65" s="42"/>
      <c r="S65" s="42"/>
      <c r="T65" s="42"/>
      <c r="U65" s="42"/>
      <c r="V65" s="42"/>
      <c r="W65" s="42"/>
    </row>
    <row r="66" spans="1:23" ht="31.5" x14ac:dyDescent="0.25">
      <c r="A66" s="57"/>
      <c r="B66" s="63" t="s">
        <v>79</v>
      </c>
      <c r="C66" s="37" t="s">
        <v>59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0">
        <v>2038.9338</v>
      </c>
      <c r="Q66" s="42"/>
      <c r="R66" s="42"/>
      <c r="S66" s="42"/>
      <c r="T66" s="42"/>
      <c r="U66" s="42"/>
      <c r="V66" s="42"/>
      <c r="W66" s="42"/>
    </row>
    <row r="67" spans="1:23" ht="47.25" x14ac:dyDescent="0.25">
      <c r="A67" s="57"/>
      <c r="B67" s="63" t="s">
        <v>78</v>
      </c>
      <c r="C67" s="37" t="s">
        <v>60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0">
        <v>979.82316000000003</v>
      </c>
      <c r="Q67" s="42"/>
      <c r="R67" s="42"/>
      <c r="S67" s="42"/>
      <c r="T67" s="42"/>
      <c r="U67" s="42"/>
      <c r="V67" s="42"/>
      <c r="W67" s="42"/>
    </row>
    <row r="68" spans="1:23" ht="47.25" x14ac:dyDescent="0.25">
      <c r="A68" s="57"/>
      <c r="B68" s="63" t="s">
        <v>77</v>
      </c>
      <c r="C68" s="37" t="s">
        <v>61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0">
        <v>979.82316000000003</v>
      </c>
      <c r="Q68" s="42"/>
      <c r="R68" s="42"/>
      <c r="S68" s="42"/>
      <c r="T68" s="42"/>
      <c r="U68" s="42"/>
      <c r="V68" s="42"/>
      <c r="W68" s="42"/>
    </row>
    <row r="69" spans="1:23" x14ac:dyDescent="0.25">
      <c r="A69" s="42"/>
      <c r="B69" s="37" t="s">
        <v>130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0">
        <f>P41+P6</f>
        <v>1238684.6000000001</v>
      </c>
      <c r="Q69" s="42"/>
      <c r="R69" s="42"/>
      <c r="S69" s="42"/>
      <c r="T69" s="42"/>
      <c r="U69" s="42"/>
      <c r="V69" s="42"/>
      <c r="W69" s="42"/>
    </row>
  </sheetData>
  <mergeCells count="18">
    <mergeCell ref="D4:F4"/>
    <mergeCell ref="A4:A5"/>
    <mergeCell ref="B4:B5"/>
    <mergeCell ref="C4:C5"/>
    <mergeCell ref="B1:P1"/>
    <mergeCell ref="A3:W3"/>
    <mergeCell ref="G4:I4"/>
    <mergeCell ref="J4:J5"/>
    <mergeCell ref="K4:K5"/>
    <mergeCell ref="L4:L5"/>
    <mergeCell ref="M4:M5"/>
    <mergeCell ref="N4:N5"/>
    <mergeCell ref="O4:O5"/>
    <mergeCell ref="A2:U2"/>
    <mergeCell ref="R4:S4"/>
    <mergeCell ref="T4:U4"/>
    <mergeCell ref="V4:W4"/>
    <mergeCell ref="P4:P5"/>
  </mergeCells>
  <pageMargins left="0.39374999999999999" right="0.39374999999999999" top="0.59027779999999996" bottom="0.59027779999999996" header="0.39374999999999999" footer="0.39374999999999999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6.10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9.07.2018 10:01:57)&lt;/VariantName&gt;&#10;  &lt;VariantLink&gt;251806725&lt;/VariantLink&gt;&#10;  &lt;SvodReportLink xsi:nil=&quot;true&quot; /&gt;&#10;  &lt;ReportLink&gt;2256918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14B436-B301-4A24-BEA6-107626D9E8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USER-PC\Professional</dc:creator>
  <cp:lastModifiedBy>User Windows</cp:lastModifiedBy>
  <cp:lastPrinted>2021-11-10T11:51:27Z</cp:lastPrinted>
  <dcterms:created xsi:type="dcterms:W3CDTF">2021-10-27T07:48:59Z</dcterms:created>
  <dcterms:modified xsi:type="dcterms:W3CDTF">2023-11-03T09:06:56Z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09.07.2018 10_01_57)(32).xlsx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21.1.1422.300624488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6714_rnv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